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427"/>
  <workbookPr defaultThemeVersion="124226"/>
  <mc:AlternateContent xmlns:mc="http://schemas.openxmlformats.org/markup-compatibility/2006">
    <mc:Choice Requires="x15">
      <x15ac:absPath xmlns:x15ac="http://schemas.microsoft.com/office/spreadsheetml/2010/11/ac" url="\\olwsd-dc01\departments\Technical Services\Utility Permits\Applications and forms\HAND-OUT INFO\Current Forms\"/>
    </mc:Choice>
  </mc:AlternateContent>
  <xr:revisionPtr revIDLastSave="0" documentId="13_ncr:1_{63087E58-CAAC-4BB5-9920-78D2E7887F8C}" xr6:coauthVersionLast="47" xr6:coauthVersionMax="47" xr10:uidLastSave="{00000000-0000-0000-0000-000000000000}"/>
  <bookViews>
    <workbookView xWindow="4635" yWindow="3510" windowWidth="20760" windowHeight="11835" activeTab="1" xr2:uid="{00000000-000D-0000-FFFF-FFFF00000000}"/>
  </bookViews>
  <sheets>
    <sheet name="Calculations (Staff Only)" sheetId="1" r:id="rId1"/>
    <sheet name="Drainage_Fixtures_Applicant" sheetId="6" r:id="rId2"/>
    <sheet name="Applicable Code Sections" sheetId="2" r:id="rId3"/>
    <sheet name="Instructions" sheetId="4"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3" i="6" l="1"/>
  <c r="B84" i="6"/>
  <c r="E84" i="6"/>
  <c r="E83" i="6"/>
  <c r="E82" i="6"/>
  <c r="E81" i="6"/>
  <c r="E80" i="6"/>
  <c r="E79" i="6"/>
  <c r="E78" i="6"/>
  <c r="E77" i="6"/>
  <c r="E76" i="6"/>
  <c r="E75" i="6"/>
  <c r="E74" i="6"/>
  <c r="E73" i="6"/>
  <c r="E72" i="6"/>
  <c r="E70" i="6"/>
  <c r="E69" i="6"/>
  <c r="E68" i="6"/>
  <c r="E67" i="6"/>
  <c r="E64" i="6"/>
  <c r="E63" i="6"/>
  <c r="E62" i="6"/>
  <c r="E61" i="6"/>
  <c r="E60" i="6"/>
  <c r="E59" i="6"/>
  <c r="E58" i="6"/>
  <c r="E57" i="6"/>
  <c r="E56" i="6"/>
  <c r="E55" i="6"/>
  <c r="E54" i="6"/>
  <c r="E53" i="6"/>
  <c r="E52" i="6"/>
  <c r="E51" i="6"/>
  <c r="E50" i="6"/>
  <c r="B45" i="6"/>
  <c r="E44" i="6"/>
  <c r="E43" i="6"/>
  <c r="E42" i="6"/>
  <c r="E41" i="6"/>
  <c r="E40" i="6"/>
  <c r="E39" i="6"/>
  <c r="E38" i="6"/>
  <c r="E37" i="6"/>
  <c r="E36" i="6"/>
  <c r="E35" i="6"/>
  <c r="E34" i="6"/>
  <c r="E33" i="6"/>
  <c r="E31" i="6"/>
  <c r="E30" i="6"/>
  <c r="E29" i="6"/>
  <c r="E28" i="6"/>
  <c r="E25" i="6"/>
  <c r="E24" i="6"/>
  <c r="E23" i="6"/>
  <c r="E22" i="6"/>
  <c r="E21" i="6"/>
  <c r="E20" i="6"/>
  <c r="E19" i="6"/>
  <c r="E18" i="6"/>
  <c r="E17" i="6"/>
  <c r="E16" i="6"/>
  <c r="E15" i="6"/>
  <c r="E14" i="6"/>
  <c r="E13" i="6"/>
  <c r="E12" i="6"/>
  <c r="E11" i="6"/>
  <c r="A15" i="1"/>
  <c r="A26" i="1" s="1"/>
  <c r="A16" i="1"/>
  <c r="A21" i="1" s="1"/>
  <c r="E27" i="1" s="1"/>
  <c r="A17" i="1"/>
  <c r="A28" i="1" s="1"/>
  <c r="A22" i="1"/>
  <c r="E28" i="1"/>
  <c r="A20" i="1"/>
  <c r="E26" i="1" s="1"/>
  <c r="A27" i="1"/>
  <c r="E45" i="6" l="1"/>
  <c r="A7" i="1" l="1"/>
  <c r="A18" i="1" s="1"/>
  <c r="A23" i="1" s="1"/>
  <c r="E29" i="1" s="1"/>
  <c r="A29" i="1" l="1"/>
</calcChain>
</file>

<file path=xl/sharedStrings.xml><?xml version="1.0" encoding="utf-8"?>
<sst xmlns="http://schemas.openxmlformats.org/spreadsheetml/2006/main" count="176" uniqueCount="101">
  <si>
    <t>ccf</t>
  </si>
  <si>
    <t>day</t>
  </si>
  <si>
    <t>month</t>
  </si>
  <si>
    <t>BOD5</t>
  </si>
  <si>
    <t>TSS</t>
  </si>
  <si>
    <t>OLSD EDU Equivilencies</t>
  </si>
  <si>
    <t>EDU Value</t>
  </si>
  <si>
    <t>DFU</t>
  </si>
  <si>
    <t>Occupancy Type Categories</t>
  </si>
  <si>
    <t>Institutional</t>
  </si>
  <si>
    <t>Common</t>
  </si>
  <si>
    <t>Industry</t>
  </si>
  <si>
    <t>All Other</t>
  </si>
  <si>
    <t>Calculated (net)</t>
  </si>
  <si>
    <t>Existing EDU</t>
  </si>
  <si>
    <t>Proposed Load (enter one or multiple)</t>
  </si>
  <si>
    <t>Enter Selection</t>
  </si>
  <si>
    <t>n/a</t>
  </si>
  <si>
    <t>Calculated EDU (gross)</t>
  </si>
  <si>
    <t>SDC Gross</t>
  </si>
  <si>
    <t>SDC Net Due</t>
  </si>
  <si>
    <t>Quantity</t>
  </si>
  <si>
    <t>Total</t>
  </si>
  <si>
    <t>Calculated DFU</t>
  </si>
  <si>
    <t>Fire Station</t>
  </si>
  <si>
    <t>Automotive Retailers</t>
  </si>
  <si>
    <t>Repair Services</t>
  </si>
  <si>
    <t>Education/Cultural</t>
  </si>
  <si>
    <t>Churches/Clubs/Organizations</t>
  </si>
  <si>
    <t>Rental/Storage Services</t>
  </si>
  <si>
    <t>Construction Trade Services</t>
  </si>
  <si>
    <t>Food Service</t>
  </si>
  <si>
    <t>Beauty and Barber Salons</t>
  </si>
  <si>
    <t>Clothing &amp; Dry Goods Stores</t>
  </si>
  <si>
    <t>Warehouses used for storage</t>
  </si>
  <si>
    <t>All other occupancies</t>
  </si>
  <si>
    <t>Other Structures/Uses, Based on Measured Flow</t>
  </si>
  <si>
    <t>600 Cubic Feet Per Month</t>
  </si>
  <si>
    <t xml:space="preserve">Retail Sales &amp; Business without food service </t>
  </si>
  <si>
    <t>Public use facilities</t>
  </si>
  <si>
    <t>Portland Document (Examples extracted below)</t>
  </si>
  <si>
    <t>(16)  INSTITUTIONAL</t>
  </si>
  <si>
    <t>(12)  COMMON</t>
  </si>
  <si>
    <t>Instructions:  Add values to grey cells</t>
  </si>
  <si>
    <t>(7)  INDUSTRY</t>
  </si>
  <si>
    <t>EDU / SDC Template</t>
  </si>
  <si>
    <t>Occupancy Type Category Examples</t>
  </si>
  <si>
    <t>Total Change in DFU</t>
  </si>
  <si>
    <t>Address:</t>
  </si>
  <si>
    <t>Lavatory</t>
  </si>
  <si>
    <t xml:space="preserve">1.  Complete both the Proposed Drainage Fixture and Existing Drainage Fixture tables on tab #2 "Enter Fixtures (Applicant). </t>
  </si>
  <si>
    <t>2. Enter all drainage fixture units that are to be in use from the proposal.  For example, if there are 3 urinals existing, but one is proposed to be removed and a wash shink added, the calculation is for 2 urinals and 1 wash sink.</t>
  </si>
  <si>
    <t xml:space="preserve">3. Do not only list the fixture change from existing.  OLWSD does not have existing fixture counts/historic fixture counts and cannot reconcile the proposed to existing data as there is no existing data (OLWSD only recently began using fixture counts.  Original SDC assessments were by various methods). </t>
  </si>
  <si>
    <t xml:space="preserve">4. Calculate existing EDUs by completing the "Existing Drainage Fixture" table.  Oak Lodge relies on owner/applicant information and does not have previous calculations. </t>
  </si>
  <si>
    <t>5. Once the existing and proposed DFUs are calculated, Oak Lodge will calculate the net change and assess any system development charges.</t>
  </si>
  <si>
    <t>Questions: Contact Oak Lodge Permitting at 503-353-4205 or Permits@OLWSD.org</t>
  </si>
  <si>
    <t>Total Proposed DFU</t>
  </si>
  <si>
    <t xml:space="preserve">Proposed Drainage Fixtures </t>
  </si>
  <si>
    <t xml:space="preserve">EXISTING Drainage Fixtures </t>
  </si>
  <si>
    <t>Total Existing DFU</t>
  </si>
  <si>
    <t>Oak Lodge’s reference page:</t>
  </si>
  <si>
    <t>Bidet</t>
  </si>
  <si>
    <t>Clothes Washer</t>
  </si>
  <si>
    <t>Dental Unit, Cuspidor</t>
  </si>
  <si>
    <t>Dishwasher, Domestic</t>
  </si>
  <si>
    <t>Drinking Fountain or Water Cooler</t>
  </si>
  <si>
    <t>Bathtub or Combination Shower (fill)</t>
  </si>
  <si>
    <t>Food Waste Disposer, commercial</t>
  </si>
  <si>
    <t>Floor Drain, Emergency</t>
  </si>
  <si>
    <t>Floor Drain Other</t>
  </si>
  <si>
    <t>Shower, single-head trap</t>
  </si>
  <si>
    <t>Multi-head, each additional</t>
  </si>
  <si>
    <t>lavorties in Sets</t>
  </si>
  <si>
    <t>Wash Fountain</t>
  </si>
  <si>
    <t>Movile Home Trap</t>
  </si>
  <si>
    <t>Receptor, indirect waste</t>
  </si>
  <si>
    <t>Sinks</t>
  </si>
  <si>
    <t>Bar</t>
  </si>
  <si>
    <t>Clinical</t>
  </si>
  <si>
    <t>Commercial with food waste</t>
  </si>
  <si>
    <t>Exam Room</t>
  </si>
  <si>
    <t>Speical Purpose</t>
  </si>
  <si>
    <t>Kitchen Domestic</t>
  </si>
  <si>
    <t>Laundry</t>
  </si>
  <si>
    <t>Service or Mop Basin</t>
  </si>
  <si>
    <t>Service, Flushing Rim</t>
  </si>
  <si>
    <t>Wash, eash set of faucets</t>
  </si>
  <si>
    <t>Nonwater Urnial with Drain Cleansing Action</t>
  </si>
  <si>
    <t>Urnial, inttegral trap 0.5GPF</t>
  </si>
  <si>
    <t>Urinal, integral trap greater than 0.5GPF</t>
  </si>
  <si>
    <t>Urnial Exposed trap</t>
  </si>
  <si>
    <t>Water Closet, 1.28 GPF gravity tank</t>
  </si>
  <si>
    <t>Water Closet 1.6GPF flushometer tank or valve</t>
  </si>
  <si>
    <t>Water Closet, greater than 1.56GPF gravity or flushometer</t>
  </si>
  <si>
    <t>Instructions:</t>
  </si>
  <si>
    <t>Complete the cells with the heavy border</t>
  </si>
  <si>
    <t>Private DFU Value</t>
  </si>
  <si>
    <t>Public DFU Value</t>
  </si>
  <si>
    <t>See plumbing Code</t>
  </si>
  <si>
    <t>https://epubs.iapmo.org/2021/OPC/</t>
  </si>
  <si>
    <t xml:space="preserve">1.  Complete both the Proposed Drainage Fixture and Existing Drainage Fixture tables on tab #2 "Drainage_Fixtures_Applicant"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</si>
</sst>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
    <numFmt numFmtId="165" formatCode="&quot;$&quot;#,##0"/>
  </numFmts>
  <fonts count="8" x14ac:knownFonts="1">
    <font>
      <sz val="11"/>
      <color theme="1"/>
      <name val="Calibri"/>
      <family val="2"/>
      <scheme val="minor"/>
    </font>
    <font>
      <b/>
      <sz val="11"/>
      <color theme="1"/>
      <name val="Calibri"/>
      <family val="2"/>
      <scheme val="minor"/>
    </font>
    <font>
      <sz val="11"/>
      <name val="Calibri"/>
      <family val="2"/>
      <scheme val="minor"/>
    </font>
    <font>
      <u/>
      <sz val="11"/>
      <color theme="10"/>
      <name val="Calibri"/>
      <family val="2"/>
      <scheme val="minor"/>
    </font>
    <font>
      <u/>
      <sz val="8"/>
      <color theme="10"/>
      <name val="Calibri"/>
      <family val="2"/>
      <scheme val="minor"/>
    </font>
    <font>
      <sz val="11"/>
      <color rgb="FFFF0000"/>
      <name val="Calibri"/>
      <family val="2"/>
      <scheme val="minor"/>
    </font>
    <font>
      <b/>
      <sz val="18"/>
      <color theme="1"/>
      <name val="Calibri"/>
      <family val="2"/>
      <scheme val="minor"/>
    </font>
    <font>
      <sz val="12"/>
      <color theme="1"/>
      <name val="Calibri"/>
      <family val="2"/>
      <scheme val="minor"/>
    </font>
  </fonts>
  <fills count="5">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theme="6" tint="0.59999389629810485"/>
        <bgColor indexed="64"/>
      </patternFill>
    </fill>
  </fills>
  <borders count="2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style="thick">
        <color indexed="64"/>
      </right>
      <top style="thick">
        <color indexed="64"/>
      </top>
      <bottom style="thick">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ck">
        <color indexed="64"/>
      </left>
      <right style="thick">
        <color indexed="64"/>
      </right>
      <top style="thick">
        <color indexed="64"/>
      </top>
      <bottom/>
      <diagonal/>
    </border>
  </borders>
  <cellStyleXfs count="2">
    <xf numFmtId="0" fontId="0" fillId="0" borderId="0"/>
    <xf numFmtId="0" fontId="3" fillId="0" borderId="0" applyNumberFormat="0" applyFill="0" applyBorder="0" applyAlignment="0" applyProtection="0"/>
  </cellStyleXfs>
  <cellXfs count="87">
    <xf numFmtId="0" fontId="0" fillId="0" borderId="0" xfId="0"/>
    <xf numFmtId="0" fontId="0" fillId="2" borderId="0" xfId="0" applyFill="1"/>
    <xf numFmtId="0" fontId="0" fillId="0" borderId="0" xfId="0" applyAlignment="1">
      <alignment horizontal="center"/>
    </xf>
    <xf numFmtId="0" fontId="1" fillId="2" borderId="0" xfId="0" applyFont="1" applyFill="1" applyAlignment="1">
      <alignment horizontal="left"/>
    </xf>
    <xf numFmtId="0" fontId="0" fillId="2" borderId="0" xfId="0" applyFill="1" applyAlignment="1">
      <alignment horizontal="left"/>
    </xf>
    <xf numFmtId="0" fontId="0" fillId="0" borderId="5" xfId="0" applyBorder="1"/>
    <xf numFmtId="0" fontId="0" fillId="0" borderId="4" xfId="0" applyBorder="1" applyAlignment="1">
      <alignment horizontal="center"/>
    </xf>
    <xf numFmtId="2" fontId="2" fillId="0" borderId="4" xfId="0" applyNumberFormat="1" applyFont="1" applyBorder="1" applyAlignment="1">
      <alignment horizontal="center"/>
    </xf>
    <xf numFmtId="0" fontId="2" fillId="0" borderId="0" xfId="0" applyFont="1" applyAlignment="1">
      <alignment horizontal="center"/>
    </xf>
    <xf numFmtId="0" fontId="0" fillId="3" borderId="4" xfId="0" applyFill="1" applyBorder="1" applyAlignment="1">
      <alignment horizontal="center"/>
    </xf>
    <xf numFmtId="2" fontId="0" fillId="3" borderId="4" xfId="0" applyNumberFormat="1" applyFill="1" applyBorder="1" applyAlignment="1">
      <alignment horizontal="center"/>
    </xf>
    <xf numFmtId="0" fontId="1" fillId="0" borderId="1" xfId="0" applyFont="1" applyBorder="1" applyAlignment="1">
      <alignment horizontal="left"/>
    </xf>
    <xf numFmtId="0" fontId="0" fillId="0" borderId="2" xfId="0" applyBorder="1" applyAlignment="1">
      <alignment horizontal="left"/>
    </xf>
    <xf numFmtId="0" fontId="0" fillId="0" borderId="3" xfId="0" applyBorder="1" applyAlignment="1">
      <alignment horizontal="left"/>
    </xf>
    <xf numFmtId="164" fontId="0" fillId="0" borderId="4" xfId="0" applyNumberFormat="1" applyBorder="1" applyAlignment="1">
      <alignment horizontal="center"/>
    </xf>
    <xf numFmtId="0" fontId="0" fillId="0" borderId="0" xfId="0" applyAlignment="1">
      <alignment horizontal="left"/>
    </xf>
    <xf numFmtId="0" fontId="1" fillId="0" borderId="0" xfId="0" applyFont="1" applyAlignment="1">
      <alignment horizontal="left"/>
    </xf>
    <xf numFmtId="0" fontId="1" fillId="0" borderId="9" xfId="0" applyFont="1" applyBorder="1" applyAlignment="1">
      <alignment horizontal="left"/>
    </xf>
    <xf numFmtId="0" fontId="1" fillId="0" borderId="10" xfId="0" applyFont="1" applyBorder="1" applyAlignment="1">
      <alignment horizontal="left"/>
    </xf>
    <xf numFmtId="0" fontId="1" fillId="0" borderId="11" xfId="0" applyFont="1" applyBorder="1" applyAlignment="1">
      <alignment horizontal="left"/>
    </xf>
    <xf numFmtId="0" fontId="0" fillId="0" borderId="12" xfId="0" applyBorder="1"/>
    <xf numFmtId="0" fontId="0" fillId="0" borderId="13" xfId="0" applyBorder="1" applyAlignment="1">
      <alignment horizontal="center"/>
    </xf>
    <xf numFmtId="0" fontId="0" fillId="0" borderId="14" xfId="0" applyBorder="1"/>
    <xf numFmtId="0" fontId="0" fillId="0" borderId="14" xfId="0" applyBorder="1" applyAlignment="1">
      <alignment horizontal="center"/>
    </xf>
    <xf numFmtId="0" fontId="1" fillId="0" borderId="15" xfId="0" applyFont="1" applyBorder="1" applyAlignment="1">
      <alignment horizontal="left"/>
    </xf>
    <xf numFmtId="0" fontId="1" fillId="0" borderId="16" xfId="0" applyFont="1" applyBorder="1" applyAlignment="1">
      <alignment horizontal="left"/>
    </xf>
    <xf numFmtId="0" fontId="0" fillId="0" borderId="18" xfId="0" applyBorder="1"/>
    <xf numFmtId="2" fontId="0" fillId="0" borderId="17" xfId="0" applyNumberFormat="1" applyBorder="1" applyAlignment="1">
      <alignment horizontal="center"/>
    </xf>
    <xf numFmtId="0" fontId="0" fillId="0" borderId="12" xfId="0" applyBorder="1" applyAlignment="1">
      <alignment horizontal="center"/>
    </xf>
    <xf numFmtId="0" fontId="0" fillId="0" borderId="13" xfId="0" applyBorder="1"/>
    <xf numFmtId="0" fontId="0" fillId="0" borderId="19" xfId="0" applyBorder="1" applyAlignment="1">
      <alignment horizontal="center"/>
    </xf>
    <xf numFmtId="0" fontId="0" fillId="0" borderId="20" xfId="0" applyBorder="1"/>
    <xf numFmtId="0" fontId="0" fillId="0" borderId="19" xfId="0" applyBorder="1"/>
    <xf numFmtId="0" fontId="0" fillId="0" borderId="0" xfId="0" applyAlignment="1">
      <alignment horizontal="right"/>
    </xf>
    <xf numFmtId="0" fontId="0" fillId="3" borderId="14" xfId="0" applyFill="1" applyBorder="1"/>
    <xf numFmtId="0" fontId="1" fillId="0" borderId="4" xfId="0" applyFont="1" applyBorder="1" applyAlignment="1">
      <alignment horizontal="left"/>
    </xf>
    <xf numFmtId="165" fontId="0" fillId="0" borderId="12" xfId="0" applyNumberFormat="1" applyBorder="1" applyAlignment="1">
      <alignment horizontal="left"/>
    </xf>
    <xf numFmtId="165" fontId="0" fillId="0" borderId="19" xfId="0" applyNumberFormat="1" applyBorder="1" applyAlignment="1">
      <alignment horizontal="left"/>
    </xf>
    <xf numFmtId="0" fontId="0" fillId="0" borderId="20" xfId="0" applyBorder="1" applyAlignment="1">
      <alignment horizontal="center"/>
    </xf>
    <xf numFmtId="0" fontId="1" fillId="0" borderId="21" xfId="0" applyFont="1" applyBorder="1" applyAlignment="1">
      <alignment horizontal="left"/>
    </xf>
    <xf numFmtId="0" fontId="1" fillId="0" borderId="22" xfId="0" applyFont="1" applyBorder="1" applyAlignment="1">
      <alignment horizontal="left"/>
    </xf>
    <xf numFmtId="0" fontId="4" fillId="0" borderId="0" xfId="1" applyFont="1"/>
    <xf numFmtId="0" fontId="0" fillId="3" borderId="17" xfId="0" applyFill="1" applyBorder="1" applyAlignment="1">
      <alignment horizontal="center"/>
    </xf>
    <xf numFmtId="0" fontId="1" fillId="0" borderId="5" xfId="0" applyFont="1" applyBorder="1" applyAlignment="1">
      <alignment horizontal="left"/>
    </xf>
    <xf numFmtId="2" fontId="0" fillId="0" borderId="4" xfId="0" applyNumberFormat="1" applyBorder="1" applyAlignment="1">
      <alignment horizontal="center"/>
    </xf>
    <xf numFmtId="0" fontId="0" fillId="0" borderId="5" xfId="0" applyBorder="1" applyAlignment="1">
      <alignment horizontal="right"/>
    </xf>
    <xf numFmtId="0" fontId="0" fillId="3" borderId="23" xfId="0" applyFill="1" applyBorder="1" applyAlignment="1">
      <alignment horizontal="center"/>
    </xf>
    <xf numFmtId="2" fontId="0" fillId="0" borderId="0" xfId="0" applyNumberFormat="1"/>
    <xf numFmtId="2" fontId="0" fillId="0" borderId="0" xfId="0" applyNumberFormat="1" applyAlignment="1">
      <alignment horizontal="center"/>
    </xf>
    <xf numFmtId="164" fontId="0" fillId="0" borderId="6" xfId="0" applyNumberFormat="1" applyBorder="1" applyAlignment="1">
      <alignment horizontal="center"/>
    </xf>
    <xf numFmtId="0" fontId="0" fillId="0" borderId="7" xfId="0" applyBorder="1" applyAlignment="1">
      <alignment horizontal="center"/>
    </xf>
    <xf numFmtId="0" fontId="0" fillId="0" borderId="8" xfId="0" applyBorder="1" applyAlignment="1">
      <alignment horizontal="right"/>
    </xf>
    <xf numFmtId="0" fontId="1" fillId="0" borderId="0" xfId="0" applyFont="1" applyAlignment="1">
      <alignment horizontal="center"/>
    </xf>
    <xf numFmtId="0" fontId="3" fillId="0" borderId="13" xfId="1" applyBorder="1"/>
    <xf numFmtId="0" fontId="1" fillId="0" borderId="0" xfId="0" applyFont="1"/>
    <xf numFmtId="0" fontId="5" fillId="0" borderId="0" xfId="0" applyFont="1" applyAlignment="1">
      <alignment horizontal="left"/>
    </xf>
    <xf numFmtId="0" fontId="5" fillId="0" borderId="0" xfId="0" applyFont="1" applyAlignment="1">
      <alignment horizontal="center"/>
    </xf>
    <xf numFmtId="0" fontId="5" fillId="0" borderId="0" xfId="0" applyFont="1"/>
    <xf numFmtId="0" fontId="3" fillId="0" borderId="0" xfId="1"/>
    <xf numFmtId="0" fontId="0" fillId="0" borderId="24" xfId="0" applyBorder="1"/>
    <xf numFmtId="0" fontId="0" fillId="0" borderId="0" xfId="0" applyAlignment="1">
      <alignment wrapText="1"/>
    </xf>
    <xf numFmtId="0" fontId="3" fillId="0" borderId="0" xfId="1" applyAlignment="1">
      <alignment wrapText="1"/>
    </xf>
    <xf numFmtId="0" fontId="1" fillId="0" borderId="0" xfId="0" applyFont="1" applyBorder="1" applyAlignment="1">
      <alignment horizontal="center"/>
    </xf>
    <xf numFmtId="0" fontId="0" fillId="0" borderId="0" xfId="0" applyBorder="1"/>
    <xf numFmtId="0" fontId="1" fillId="4" borderId="9" xfId="0" applyFont="1" applyFill="1" applyBorder="1"/>
    <xf numFmtId="0" fontId="0" fillId="4" borderId="10" xfId="0" applyFill="1" applyBorder="1"/>
    <xf numFmtId="0" fontId="0" fillId="0" borderId="10" xfId="0" applyBorder="1"/>
    <xf numFmtId="0" fontId="0" fillId="0" borderId="11" xfId="0" applyBorder="1"/>
    <xf numFmtId="0" fontId="1" fillId="0" borderId="12" xfId="0" applyFont="1" applyBorder="1"/>
    <xf numFmtId="0" fontId="0" fillId="0" borderId="0" xfId="0" applyBorder="1" applyAlignment="1">
      <alignment horizontal="center"/>
    </xf>
    <xf numFmtId="0" fontId="1" fillId="3" borderId="9" xfId="0" applyFont="1" applyFill="1" applyBorder="1"/>
    <xf numFmtId="0" fontId="0" fillId="3" borderId="10" xfId="0" applyFill="1" applyBorder="1"/>
    <xf numFmtId="0" fontId="0" fillId="0" borderId="0" xfId="0" applyAlignment="1">
      <alignment vertical="center"/>
    </xf>
    <xf numFmtId="0" fontId="3" fillId="0" borderId="0" xfId="1" applyAlignment="1">
      <alignment vertical="center"/>
    </xf>
    <xf numFmtId="0" fontId="7" fillId="0" borderId="0" xfId="0" applyFont="1" applyAlignment="1">
      <alignment vertical="center"/>
    </xf>
    <xf numFmtId="0" fontId="0" fillId="0" borderId="0" xfId="0" applyFill="1"/>
    <xf numFmtId="0" fontId="0" fillId="2" borderId="0" xfId="0" applyFill="1" applyBorder="1" applyAlignment="1">
      <alignment horizontal="center"/>
    </xf>
    <xf numFmtId="0" fontId="0" fillId="0" borderId="0" xfId="0" applyFill="1" applyBorder="1" applyAlignment="1">
      <alignment horizontal="center"/>
    </xf>
    <xf numFmtId="0" fontId="0" fillId="0" borderId="28" xfId="0" applyBorder="1"/>
    <xf numFmtId="0" fontId="0" fillId="0" borderId="9" xfId="0" applyBorder="1"/>
    <xf numFmtId="0" fontId="1" fillId="0" borderId="10" xfId="0" applyFont="1" applyBorder="1" applyAlignment="1">
      <alignment horizontal="center"/>
    </xf>
    <xf numFmtId="0" fontId="6" fillId="0" borderId="0" xfId="0" applyFont="1" applyAlignment="1">
      <alignment horizontal="center" vertical="center"/>
    </xf>
    <xf numFmtId="0" fontId="0" fillId="0" borderId="25" xfId="0" applyFill="1" applyBorder="1" applyAlignment="1">
      <alignment horizontal="center"/>
    </xf>
    <xf numFmtId="0" fontId="0" fillId="0" borderId="26" xfId="0" applyFill="1" applyBorder="1" applyAlignment="1">
      <alignment horizontal="center"/>
    </xf>
    <xf numFmtId="0" fontId="0" fillId="0" borderId="27" xfId="0" applyFill="1" applyBorder="1" applyAlignment="1">
      <alignment horizontal="center"/>
    </xf>
    <xf numFmtId="0" fontId="0" fillId="0" borderId="0" xfId="0" applyAlignment="1">
      <alignment horizontal="left" wrapText="1"/>
    </xf>
    <xf numFmtId="0" fontId="0" fillId="0" borderId="14" xfId="0" applyBorder="1" applyAlignment="1">
      <alignment horizontal="left"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4</xdr:col>
      <xdr:colOff>276225</xdr:colOff>
      <xdr:row>0</xdr:row>
      <xdr:rowOff>314325</xdr:rowOff>
    </xdr:from>
    <xdr:to>
      <xdr:col>6</xdr:col>
      <xdr:colOff>504825</xdr:colOff>
      <xdr:row>3</xdr:row>
      <xdr:rowOff>68009</xdr:rowOff>
    </xdr:to>
    <xdr:pic>
      <xdr:nvPicPr>
        <xdr:cNvPr id="3" name="Picture 2">
          <a:extLst>
            <a:ext uri="{FF2B5EF4-FFF2-40B4-BE49-F238E27FC236}">
              <a16:creationId xmlns:a16="http://schemas.microsoft.com/office/drawing/2014/main" id="{D34C4760-23CD-47FF-AC80-CA660E2AC67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057525" y="314325"/>
          <a:ext cx="1733550" cy="46805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1733550</xdr:colOff>
      <xdr:row>1</xdr:row>
      <xdr:rowOff>287084</xdr:rowOff>
    </xdr:to>
    <xdr:pic>
      <xdr:nvPicPr>
        <xdr:cNvPr id="10" name="Picture 9">
          <a:extLst>
            <a:ext uri="{FF2B5EF4-FFF2-40B4-BE49-F238E27FC236}">
              <a16:creationId xmlns:a16="http://schemas.microsoft.com/office/drawing/2014/main" id="{08E4B25E-46DC-4850-BA31-9994973CB2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733550" cy="46805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3</xdr:row>
      <xdr:rowOff>85725</xdr:rowOff>
    </xdr:from>
    <xdr:to>
      <xdr:col>10</xdr:col>
      <xdr:colOff>142095</xdr:colOff>
      <xdr:row>46</xdr:row>
      <xdr:rowOff>170415</xdr:rowOff>
    </xdr:to>
    <xdr:pic>
      <xdr:nvPicPr>
        <xdr:cNvPr id="3" name="Picture 2">
          <a:extLst>
            <a:ext uri="{FF2B5EF4-FFF2-40B4-BE49-F238E27FC236}">
              <a16:creationId xmlns:a16="http://schemas.microsoft.com/office/drawing/2014/main" id="{061790C3-1009-5FA1-59F1-123C2E5B219C}"/>
            </a:ext>
          </a:extLst>
        </xdr:cNvPr>
        <xdr:cNvPicPr>
          <a:picLocks noChangeAspect="1"/>
        </xdr:cNvPicPr>
      </xdr:nvPicPr>
      <xdr:blipFill>
        <a:blip xmlns:r="http://schemas.openxmlformats.org/officeDocument/2006/relationships" r:embed="rId1"/>
        <a:stretch>
          <a:fillRect/>
        </a:stretch>
      </xdr:blipFill>
      <xdr:spPr>
        <a:xfrm>
          <a:off x="0" y="657225"/>
          <a:ext cx="6238095" cy="827619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Planning/Utility%20Permits/Administration/SDC/Reference/SDC%20Calculation%20City%20of%20Portland%20BES.pdf"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hyperlink" Target="https://epubs.iapmo.org/2021/OPC/" TargetMode="External"/></Relationships>
</file>

<file path=xl/worksheets/_rels/sheet4.xml.rels><?xml version="1.0" encoding="UTF-8" standalone="yes"?>
<Relationships xmlns="http://schemas.openxmlformats.org/package/2006/relationships"><Relationship Id="rId1" Type="http://schemas.openxmlformats.org/officeDocument/2006/relationships/hyperlink" Target="mailto:%20permits@olwsd.or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34"/>
  <sheetViews>
    <sheetView workbookViewId="0">
      <selection activeCell="I5" sqref="I5"/>
    </sheetView>
  </sheetViews>
  <sheetFormatPr defaultRowHeight="15" x14ac:dyDescent="0.25"/>
  <cols>
    <col min="1" max="1" width="16.140625" style="2" customWidth="1"/>
    <col min="2" max="2" width="12.28515625" style="2" customWidth="1"/>
    <col min="4" max="4" width="4.140625" customWidth="1"/>
    <col min="5" max="5" width="14" customWidth="1"/>
    <col min="6" max="6" width="8.5703125" customWidth="1"/>
    <col min="7" max="7" width="10" customWidth="1"/>
    <col min="8" max="8" width="4.42578125" style="2" customWidth="1"/>
    <col min="9" max="9" width="48.140625" customWidth="1"/>
  </cols>
  <sheetData>
    <row r="1" spans="1:18" ht="26.25" customHeight="1" thickBot="1" x14ac:dyDescent="0.3">
      <c r="A1" s="81" t="s">
        <v>45</v>
      </c>
      <c r="B1" s="81"/>
      <c r="C1" s="81"/>
      <c r="D1" s="81"/>
      <c r="E1" s="81"/>
      <c r="F1" s="81"/>
    </row>
    <row r="2" spans="1:18" s="4" customFormat="1" x14ac:dyDescent="0.25">
      <c r="A2" s="11" t="s">
        <v>15</v>
      </c>
      <c r="B2" s="12"/>
      <c r="C2" s="13"/>
      <c r="D2" s="15"/>
      <c r="E2" s="16"/>
      <c r="F2" s="16"/>
      <c r="G2" s="16"/>
      <c r="H2" s="2"/>
      <c r="I2" s="15"/>
      <c r="J2" s="15"/>
      <c r="K2" s="15"/>
      <c r="L2" s="15"/>
      <c r="M2" s="15"/>
      <c r="N2" s="15"/>
      <c r="O2" s="15"/>
      <c r="P2" s="15"/>
      <c r="Q2" s="15"/>
      <c r="R2" s="15"/>
    </row>
    <row r="3" spans="1:18" x14ac:dyDescent="0.25">
      <c r="A3" s="9"/>
      <c r="B3" s="2" t="s">
        <v>3</v>
      </c>
      <c r="C3" s="5" t="s">
        <v>1</v>
      </c>
      <c r="G3" s="41"/>
    </row>
    <row r="4" spans="1:18" x14ac:dyDescent="0.25">
      <c r="A4" s="9"/>
      <c r="B4" s="2" t="s">
        <v>4</v>
      </c>
      <c r="C4" s="5" t="s">
        <v>1</v>
      </c>
    </row>
    <row r="5" spans="1:18" x14ac:dyDescent="0.25">
      <c r="A5" s="10"/>
      <c r="B5" s="2" t="s">
        <v>0</v>
      </c>
      <c r="C5" s="5" t="s">
        <v>1</v>
      </c>
    </row>
    <row r="6" spans="1:18" x14ac:dyDescent="0.25">
      <c r="A6" s="9"/>
      <c r="B6" s="2" t="s">
        <v>0</v>
      </c>
      <c r="C6" s="5" t="s">
        <v>2</v>
      </c>
    </row>
    <row r="7" spans="1:18" x14ac:dyDescent="0.25">
      <c r="A7" s="42" t="e">
        <f>#REF!</f>
        <v>#REF!</v>
      </c>
      <c r="B7" s="23" t="s">
        <v>7</v>
      </c>
      <c r="C7" s="26"/>
      <c r="I7" t="s">
        <v>46</v>
      </c>
    </row>
    <row r="8" spans="1:18" s="3" customFormat="1" x14ac:dyDescent="0.25">
      <c r="A8" s="35" t="s">
        <v>5</v>
      </c>
      <c r="B8" s="16"/>
      <c r="C8" s="43"/>
      <c r="D8" s="16"/>
      <c r="E8" s="16"/>
      <c r="F8" s="16"/>
      <c r="G8" s="16"/>
      <c r="H8" s="52"/>
      <c r="I8" s="53" t="s">
        <v>40</v>
      </c>
      <c r="J8" s="16"/>
      <c r="K8" s="16"/>
      <c r="L8" s="16"/>
      <c r="M8" s="16"/>
      <c r="N8" s="16"/>
      <c r="O8" s="16"/>
      <c r="P8" s="16"/>
      <c r="Q8" s="16"/>
      <c r="R8" s="16"/>
    </row>
    <row r="9" spans="1:18" x14ac:dyDescent="0.25">
      <c r="A9" s="6">
        <v>0.45</v>
      </c>
      <c r="B9" s="2" t="s">
        <v>3</v>
      </c>
      <c r="C9" s="5"/>
      <c r="E9" s="55" t="s">
        <v>43</v>
      </c>
      <c r="F9" s="56"/>
      <c r="G9" s="57"/>
      <c r="H9" s="56"/>
      <c r="I9" s="54" t="s">
        <v>41</v>
      </c>
    </row>
    <row r="10" spans="1:18" x14ac:dyDescent="0.25">
      <c r="A10" s="6">
        <v>0.6</v>
      </c>
      <c r="B10" s="2" t="s">
        <v>4</v>
      </c>
      <c r="C10" s="5"/>
      <c r="E10" s="2"/>
      <c r="F10" s="2"/>
      <c r="I10" t="s">
        <v>24</v>
      </c>
    </row>
    <row r="11" spans="1:18" x14ac:dyDescent="0.25">
      <c r="A11" s="6" t="s">
        <v>17</v>
      </c>
      <c r="B11" s="2" t="s">
        <v>0</v>
      </c>
      <c r="C11" s="5" t="s">
        <v>1</v>
      </c>
      <c r="E11" s="17" t="s">
        <v>8</v>
      </c>
      <c r="F11" s="18"/>
      <c r="G11" s="19"/>
      <c r="I11" t="s">
        <v>25</v>
      </c>
    </row>
    <row r="12" spans="1:18" x14ac:dyDescent="0.25">
      <c r="A12" s="6">
        <v>6.83</v>
      </c>
      <c r="B12" s="2" t="s">
        <v>0</v>
      </c>
      <c r="C12" s="5" t="s">
        <v>2</v>
      </c>
      <c r="E12" s="20" t="s">
        <v>9</v>
      </c>
      <c r="F12">
        <v>16</v>
      </c>
      <c r="G12" s="29"/>
      <c r="H12" s="52"/>
      <c r="I12" t="s">
        <v>26</v>
      </c>
    </row>
    <row r="13" spans="1:18" x14ac:dyDescent="0.25">
      <c r="A13" s="6" t="s">
        <v>17</v>
      </c>
      <c r="B13" s="2" t="s">
        <v>7</v>
      </c>
      <c r="C13" s="5"/>
      <c r="E13" s="20" t="s">
        <v>10</v>
      </c>
      <c r="F13">
        <v>12</v>
      </c>
      <c r="G13" s="29"/>
      <c r="I13" s="15" t="s">
        <v>27</v>
      </c>
    </row>
    <row r="14" spans="1:18" s="3" customFormat="1" x14ac:dyDescent="0.25">
      <c r="A14" s="24" t="s">
        <v>18</v>
      </c>
      <c r="B14" s="18"/>
      <c r="C14" s="25"/>
      <c r="D14" s="16"/>
      <c r="E14" s="20" t="s">
        <v>11</v>
      </c>
      <c r="F14">
        <v>7</v>
      </c>
      <c r="G14" s="29"/>
      <c r="H14" s="52"/>
      <c r="I14" t="s">
        <v>28</v>
      </c>
      <c r="J14"/>
      <c r="K14"/>
      <c r="L14"/>
      <c r="M14" s="16"/>
      <c r="N14" s="16"/>
      <c r="O14" s="16"/>
      <c r="P14" s="16"/>
      <c r="Q14" s="16"/>
      <c r="R14" s="16"/>
    </row>
    <row r="15" spans="1:18" x14ac:dyDescent="0.25">
      <c r="A15" s="7">
        <f>(ROUNDUP((A3/A9),0))</f>
        <v>0</v>
      </c>
      <c r="B15" s="2" t="s">
        <v>3</v>
      </c>
      <c r="C15" s="5"/>
      <c r="E15" s="32" t="s">
        <v>12</v>
      </c>
      <c r="F15" s="22">
        <v>7</v>
      </c>
      <c r="G15" s="29"/>
      <c r="I15" t="s">
        <v>29</v>
      </c>
      <c r="J15" s="16"/>
      <c r="K15" s="16"/>
      <c r="L15" s="16"/>
    </row>
    <row r="16" spans="1:18" x14ac:dyDescent="0.25">
      <c r="A16" s="7">
        <f>(ROUNDUP((A4/A10),0))</f>
        <v>0</v>
      </c>
      <c r="B16" s="2" t="s">
        <v>4</v>
      </c>
      <c r="C16" s="5"/>
      <c r="E16" s="32" t="s">
        <v>16</v>
      </c>
      <c r="F16" s="34">
        <v>12</v>
      </c>
      <c r="G16" s="31"/>
      <c r="I16" t="s">
        <v>30</v>
      </c>
    </row>
    <row r="17" spans="1:18" x14ac:dyDescent="0.25">
      <c r="A17" s="7">
        <f>(ROUNDUP((A6/A12),0))</f>
        <v>0</v>
      </c>
      <c r="B17" s="8" t="s">
        <v>0</v>
      </c>
      <c r="C17" s="5" t="s">
        <v>2</v>
      </c>
      <c r="E17" s="17"/>
      <c r="F17" s="18"/>
      <c r="G17" s="19"/>
    </row>
    <row r="18" spans="1:18" x14ac:dyDescent="0.25">
      <c r="A18" s="27" t="e">
        <f>(ROUNDUP((A7/F16),0))</f>
        <v>#REF!</v>
      </c>
      <c r="B18" s="23" t="s">
        <v>7</v>
      </c>
      <c r="C18" s="26"/>
      <c r="E18" s="28"/>
      <c r="F18" s="2"/>
      <c r="G18" s="29"/>
      <c r="I18" s="54" t="s">
        <v>42</v>
      </c>
    </row>
    <row r="19" spans="1:18" x14ac:dyDescent="0.25">
      <c r="A19" s="24" t="s">
        <v>13</v>
      </c>
      <c r="B19" s="18"/>
      <c r="C19" s="25"/>
      <c r="E19" s="28"/>
      <c r="F19" s="2"/>
      <c r="G19" s="29"/>
      <c r="I19" t="s">
        <v>38</v>
      </c>
    </row>
    <row r="20" spans="1:18" x14ac:dyDescent="0.25">
      <c r="A20" s="44">
        <f>A15-$G$23</f>
        <v>0</v>
      </c>
      <c r="B20" s="2" t="s">
        <v>3</v>
      </c>
      <c r="C20" s="5" t="s">
        <v>1</v>
      </c>
      <c r="E20" s="28"/>
      <c r="F20" s="2"/>
      <c r="G20" s="29"/>
      <c r="I20" t="s">
        <v>31</v>
      </c>
    </row>
    <row r="21" spans="1:18" x14ac:dyDescent="0.25">
      <c r="A21" s="44">
        <f t="shared" ref="A21:A22" si="0">A16-$G$23</f>
        <v>0</v>
      </c>
      <c r="B21" s="2" t="s">
        <v>4</v>
      </c>
      <c r="C21" s="5" t="s">
        <v>1</v>
      </c>
      <c r="E21" s="28"/>
      <c r="F21" s="2"/>
      <c r="G21" s="29"/>
      <c r="H21" s="52"/>
      <c r="I21" t="s">
        <v>39</v>
      </c>
    </row>
    <row r="22" spans="1:18" x14ac:dyDescent="0.25">
      <c r="A22" s="44">
        <f t="shared" si="0"/>
        <v>0</v>
      </c>
      <c r="B22" s="2" t="s">
        <v>0</v>
      </c>
      <c r="C22" s="5" t="s">
        <v>2</v>
      </c>
      <c r="E22" s="30"/>
      <c r="F22" s="23"/>
      <c r="G22" s="31"/>
      <c r="I22" t="s">
        <v>32</v>
      </c>
    </row>
    <row r="23" spans="1:18" x14ac:dyDescent="0.25">
      <c r="A23" s="27" t="e">
        <f>A18-G23</f>
        <v>#REF!</v>
      </c>
      <c r="B23" s="23" t="s">
        <v>7</v>
      </c>
      <c r="C23" s="26"/>
      <c r="E23" s="39" t="s">
        <v>14</v>
      </c>
      <c r="F23" s="40"/>
      <c r="G23" s="46">
        <v>0</v>
      </c>
      <c r="I23" t="s">
        <v>33</v>
      </c>
    </row>
    <row r="24" spans="1:18" s="3" customFormat="1" x14ac:dyDescent="0.25">
      <c r="A24" s="35" t="s">
        <v>19</v>
      </c>
      <c r="B24" s="16"/>
      <c r="C24" s="43"/>
      <c r="D24" s="16"/>
      <c r="E24" s="17" t="s">
        <v>20</v>
      </c>
      <c r="F24" s="18"/>
      <c r="G24" s="19"/>
      <c r="H24" s="52"/>
      <c r="I24" t="s">
        <v>34</v>
      </c>
      <c r="J24"/>
      <c r="K24"/>
      <c r="L24"/>
      <c r="M24" s="16"/>
      <c r="N24" s="16"/>
      <c r="O24" s="16"/>
      <c r="P24" s="16"/>
      <c r="Q24" s="16"/>
      <c r="R24" s="16"/>
    </row>
    <row r="25" spans="1:18" x14ac:dyDescent="0.25">
      <c r="A25" s="14">
        <v>5165</v>
      </c>
      <c r="B25" s="2" t="s">
        <v>6</v>
      </c>
      <c r="C25" s="5"/>
      <c r="E25" s="20"/>
      <c r="G25" s="29"/>
      <c r="I25" s="16"/>
      <c r="J25" s="16"/>
      <c r="K25" s="16"/>
      <c r="L25" s="16"/>
    </row>
    <row r="26" spans="1:18" x14ac:dyDescent="0.25">
      <c r="A26" s="14">
        <f>A15*$A$25</f>
        <v>0</v>
      </c>
      <c r="B26" s="2" t="s">
        <v>3</v>
      </c>
      <c r="C26" s="45"/>
      <c r="D26" s="33"/>
      <c r="E26" s="36">
        <f>(A20-$G$14)*$A$25</f>
        <v>0</v>
      </c>
      <c r="F26" t="s">
        <v>3</v>
      </c>
      <c r="G26" s="21"/>
      <c r="I26" s="54" t="s">
        <v>44</v>
      </c>
    </row>
    <row r="27" spans="1:18" x14ac:dyDescent="0.25">
      <c r="A27" s="14">
        <f>A16*$A$25</f>
        <v>0</v>
      </c>
      <c r="B27" s="2" t="s">
        <v>4</v>
      </c>
      <c r="C27" s="45"/>
      <c r="D27" s="33"/>
      <c r="E27" s="36">
        <f>(A21-$G$14)*$A$25</f>
        <v>0</v>
      </c>
      <c r="F27" t="s">
        <v>4</v>
      </c>
      <c r="G27" s="21"/>
      <c r="H27" s="52"/>
      <c r="I27" t="s">
        <v>35</v>
      </c>
    </row>
    <row r="28" spans="1:18" x14ac:dyDescent="0.25">
      <c r="A28" s="14">
        <f>A17*$A$25</f>
        <v>0</v>
      </c>
      <c r="B28" s="2" t="s">
        <v>0</v>
      </c>
      <c r="C28" s="45"/>
      <c r="D28" s="33"/>
      <c r="E28" s="36">
        <f>(A22-$G$14)*$A$25</f>
        <v>0</v>
      </c>
      <c r="F28" t="s">
        <v>0</v>
      </c>
      <c r="G28" s="21"/>
    </row>
    <row r="29" spans="1:18" ht="15.75" thickBot="1" x14ac:dyDescent="0.3">
      <c r="A29" s="49" t="e">
        <f>A23*A25</f>
        <v>#REF!</v>
      </c>
      <c r="B29" s="50" t="s">
        <v>7</v>
      </c>
      <c r="C29" s="51"/>
      <c r="D29" s="33"/>
      <c r="E29" s="37" t="e">
        <f>(A23-$G$14)*$A$25</f>
        <v>#REF!</v>
      </c>
      <c r="F29" s="22" t="s">
        <v>7</v>
      </c>
      <c r="G29" s="38"/>
      <c r="I29" t="s">
        <v>36</v>
      </c>
    </row>
    <row r="30" spans="1:18" s="1" customFormat="1" x14ac:dyDescent="0.25">
      <c r="A30" s="16"/>
      <c r="B30" s="2"/>
      <c r="C30"/>
      <c r="D30"/>
      <c r="E30"/>
      <c r="F30"/>
      <c r="G30"/>
      <c r="H30" s="2"/>
      <c r="I30" t="s">
        <v>37</v>
      </c>
      <c r="J30"/>
      <c r="K30"/>
      <c r="L30"/>
      <c r="M30"/>
      <c r="N30"/>
      <c r="O30"/>
      <c r="P30"/>
      <c r="Q30"/>
      <c r="R30"/>
    </row>
    <row r="31" spans="1:18" x14ac:dyDescent="0.25">
      <c r="A31" s="47"/>
    </row>
    <row r="33" spans="1:1" x14ac:dyDescent="0.25">
      <c r="A33" s="15"/>
    </row>
    <row r="34" spans="1:1" x14ac:dyDescent="0.25">
      <c r="A34" s="48"/>
    </row>
  </sheetData>
  <mergeCells count="1">
    <mergeCell ref="A1:F1"/>
  </mergeCells>
  <hyperlinks>
    <hyperlink ref="I8" r:id="rId1" xr:uid="{00000000-0004-0000-0000-000000000000}"/>
  </hyperlinks>
  <pageMargins left="0.7" right="0.7" top="0.75" bottom="0.75" header="0.3" footer="0.3"/>
  <pageSetup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9D6FD4-9E9F-4D7A-9C5A-EE5C2FBC58D4}">
  <dimension ref="A1:H85"/>
  <sheetViews>
    <sheetView tabSelected="1" topLeftCell="A37" workbookViewId="0">
      <selection activeCell="A12" sqref="A12"/>
    </sheetView>
  </sheetViews>
  <sheetFormatPr defaultRowHeight="15" x14ac:dyDescent="0.25"/>
  <cols>
    <col min="1" max="1" width="54.5703125" customWidth="1"/>
    <col min="2" max="2" width="11.42578125" customWidth="1"/>
    <col min="3" max="3" width="21.28515625" customWidth="1"/>
    <col min="4" max="4" width="19.7109375" customWidth="1"/>
    <col min="5" max="5" width="17" customWidth="1"/>
    <col min="6" max="6" width="13" customWidth="1"/>
  </cols>
  <sheetData>
    <row r="1" spans="1:8" ht="15.75" thickBot="1" x14ac:dyDescent="0.3"/>
    <row r="2" spans="1:8" ht="33.75" customHeight="1" thickBot="1" x14ac:dyDescent="0.3">
      <c r="A2" t="s">
        <v>48</v>
      </c>
      <c r="B2" s="82"/>
      <c r="C2" s="83"/>
      <c r="D2" s="83"/>
      <c r="E2" s="83"/>
      <c r="F2" s="84"/>
    </row>
    <row r="3" spans="1:8" x14ac:dyDescent="0.25">
      <c r="A3" t="s">
        <v>47</v>
      </c>
      <c r="C3">
        <f>E45-E84</f>
        <v>0</v>
      </c>
    </row>
    <row r="4" spans="1:8" x14ac:dyDescent="0.25">
      <c r="A4" s="54" t="s">
        <v>94</v>
      </c>
    </row>
    <row r="5" spans="1:8" x14ac:dyDescent="0.25">
      <c r="A5" s="75" t="s">
        <v>95</v>
      </c>
      <c r="B5" s="75"/>
      <c r="C5" s="75"/>
      <c r="D5" s="75"/>
      <c r="E5" s="75"/>
      <c r="F5" s="75"/>
      <c r="G5" s="75"/>
      <c r="H5" s="75"/>
    </row>
    <row r="6" spans="1:8" x14ac:dyDescent="0.25">
      <c r="A6" s="85" t="s">
        <v>50</v>
      </c>
      <c r="B6" s="85"/>
      <c r="C6" s="85"/>
      <c r="D6" s="85"/>
      <c r="E6" s="85"/>
      <c r="F6" s="85"/>
      <c r="G6" s="85"/>
      <c r="H6" s="85"/>
    </row>
    <row r="7" spans="1:8" ht="41.25" customHeight="1" x14ac:dyDescent="0.25">
      <c r="A7" s="85" t="s">
        <v>51</v>
      </c>
      <c r="B7" s="85"/>
      <c r="C7" s="85"/>
      <c r="D7" s="85"/>
      <c r="E7" s="85"/>
      <c r="F7" s="85"/>
      <c r="G7" s="85"/>
      <c r="H7" s="85"/>
    </row>
    <row r="8" spans="1:8" ht="30.75" customHeight="1" x14ac:dyDescent="0.25">
      <c r="A8" s="86" t="s">
        <v>52</v>
      </c>
      <c r="B8" s="86"/>
      <c r="C8" s="86"/>
      <c r="D8" s="86"/>
      <c r="E8" s="86"/>
      <c r="F8" s="86"/>
      <c r="G8" s="86"/>
      <c r="H8" s="86"/>
    </row>
    <row r="9" spans="1:8" x14ac:dyDescent="0.25">
      <c r="A9" s="64" t="s">
        <v>57</v>
      </c>
      <c r="B9" s="65"/>
      <c r="C9" s="65"/>
      <c r="D9" s="65"/>
      <c r="E9" s="65"/>
      <c r="F9" s="65"/>
      <c r="G9" s="66"/>
      <c r="H9" s="67"/>
    </row>
    <row r="10" spans="1:8" ht="15.75" thickBot="1" x14ac:dyDescent="0.3">
      <c r="A10" s="68"/>
      <c r="B10" s="62" t="s">
        <v>21</v>
      </c>
      <c r="C10" s="62" t="s">
        <v>96</v>
      </c>
      <c r="D10" s="62" t="s">
        <v>97</v>
      </c>
      <c r="E10" s="62" t="s">
        <v>23</v>
      </c>
      <c r="F10" s="62"/>
      <c r="G10" s="63"/>
      <c r="H10" s="29"/>
    </row>
    <row r="11" spans="1:8" ht="16.5" thickTop="1" thickBot="1" x14ac:dyDescent="0.3">
      <c r="A11" s="20" t="s">
        <v>66</v>
      </c>
      <c r="B11" s="59"/>
      <c r="C11" s="69">
        <v>2</v>
      </c>
      <c r="D11" s="69">
        <v>2</v>
      </c>
      <c r="E11" s="69">
        <f>B11*C11</f>
        <v>0</v>
      </c>
      <c r="F11" s="63"/>
      <c r="G11" s="63"/>
      <c r="H11" s="29"/>
    </row>
    <row r="12" spans="1:8" ht="16.5" thickTop="1" thickBot="1" x14ac:dyDescent="0.3">
      <c r="A12" s="20" t="s">
        <v>61</v>
      </c>
      <c r="B12" s="59"/>
      <c r="C12" s="69">
        <v>1</v>
      </c>
      <c r="D12" s="69">
        <v>1</v>
      </c>
      <c r="E12" s="69">
        <f t="shared" ref="E12:E44" si="0">B12*C12</f>
        <v>0</v>
      </c>
      <c r="F12" s="63"/>
      <c r="G12" s="63"/>
      <c r="H12" s="29"/>
    </row>
    <row r="13" spans="1:8" ht="16.5" thickTop="1" thickBot="1" x14ac:dyDescent="0.3">
      <c r="A13" s="20" t="s">
        <v>62</v>
      </c>
      <c r="B13" s="59"/>
      <c r="C13" s="69">
        <v>3</v>
      </c>
      <c r="D13" s="69">
        <v>3</v>
      </c>
      <c r="E13" s="69">
        <f t="shared" si="0"/>
        <v>0</v>
      </c>
      <c r="F13" s="63"/>
      <c r="G13" s="63"/>
      <c r="H13" s="29"/>
    </row>
    <row r="14" spans="1:8" ht="16.5" thickTop="1" thickBot="1" x14ac:dyDescent="0.3">
      <c r="A14" s="20" t="s">
        <v>63</v>
      </c>
      <c r="B14" s="59"/>
      <c r="C14" s="69">
        <v>3</v>
      </c>
      <c r="D14" s="69">
        <v>3</v>
      </c>
      <c r="E14" s="69">
        <f t="shared" si="0"/>
        <v>0</v>
      </c>
      <c r="F14" s="63"/>
      <c r="G14" s="63"/>
      <c r="H14" s="29"/>
    </row>
    <row r="15" spans="1:8" ht="16.5" thickTop="1" thickBot="1" x14ac:dyDescent="0.3">
      <c r="A15" s="20" t="s">
        <v>64</v>
      </c>
      <c r="B15" s="59"/>
      <c r="C15" s="69">
        <v>2</v>
      </c>
      <c r="D15" s="69">
        <v>2</v>
      </c>
      <c r="E15" s="69">
        <f t="shared" si="0"/>
        <v>0</v>
      </c>
      <c r="F15" s="63"/>
      <c r="G15" s="63"/>
      <c r="H15" s="29"/>
    </row>
    <row r="16" spans="1:8" ht="16.5" thickTop="1" thickBot="1" x14ac:dyDescent="0.3">
      <c r="A16" s="20" t="s">
        <v>65</v>
      </c>
      <c r="B16" s="59"/>
      <c r="C16" s="69">
        <v>0.5</v>
      </c>
      <c r="D16" s="69">
        <v>0.5</v>
      </c>
      <c r="E16" s="69">
        <f t="shared" si="0"/>
        <v>0</v>
      </c>
      <c r="F16" s="63"/>
      <c r="G16" s="63"/>
      <c r="H16" s="29"/>
    </row>
    <row r="17" spans="1:8" ht="16.5" thickTop="1" thickBot="1" x14ac:dyDescent="0.3">
      <c r="A17" s="20" t="s">
        <v>67</v>
      </c>
      <c r="B17" s="59"/>
      <c r="C17" s="76"/>
      <c r="D17" s="69">
        <v>3</v>
      </c>
      <c r="E17" s="69">
        <f t="shared" si="0"/>
        <v>0</v>
      </c>
      <c r="F17" s="63"/>
      <c r="G17" s="63"/>
      <c r="H17" s="29"/>
    </row>
    <row r="18" spans="1:8" ht="16.5" thickTop="1" thickBot="1" x14ac:dyDescent="0.3">
      <c r="A18" s="20" t="s">
        <v>68</v>
      </c>
      <c r="B18" s="59"/>
      <c r="C18" s="69">
        <v>0</v>
      </c>
      <c r="D18" s="69">
        <v>0</v>
      </c>
      <c r="E18" s="69">
        <f t="shared" si="0"/>
        <v>0</v>
      </c>
      <c r="F18" s="63"/>
      <c r="G18" s="63"/>
      <c r="H18" s="29"/>
    </row>
    <row r="19" spans="1:8" ht="16.5" thickTop="1" thickBot="1" x14ac:dyDescent="0.3">
      <c r="A19" s="20" t="s">
        <v>69</v>
      </c>
      <c r="B19" s="59"/>
      <c r="C19" s="69">
        <v>2</v>
      </c>
      <c r="D19" s="69">
        <v>2</v>
      </c>
      <c r="E19" s="69">
        <f t="shared" si="0"/>
        <v>0</v>
      </c>
      <c r="F19" s="63"/>
      <c r="G19" s="63"/>
      <c r="H19" s="29"/>
    </row>
    <row r="20" spans="1:8" ht="16.5" thickTop="1" thickBot="1" x14ac:dyDescent="0.3">
      <c r="A20" s="20" t="s">
        <v>70</v>
      </c>
      <c r="B20" s="59"/>
      <c r="C20" s="69">
        <v>2</v>
      </c>
      <c r="D20" s="69">
        <v>2</v>
      </c>
      <c r="E20" s="69">
        <f t="shared" si="0"/>
        <v>0</v>
      </c>
      <c r="F20" s="63"/>
      <c r="G20" s="63"/>
      <c r="H20" s="29"/>
    </row>
    <row r="21" spans="1:8" ht="16.5" thickTop="1" thickBot="1" x14ac:dyDescent="0.3">
      <c r="A21" s="20" t="s">
        <v>71</v>
      </c>
      <c r="B21" s="59"/>
      <c r="C21" s="69">
        <v>1</v>
      </c>
      <c r="D21" s="69">
        <v>1</v>
      </c>
      <c r="E21" s="69">
        <f t="shared" si="0"/>
        <v>0</v>
      </c>
      <c r="F21" s="63"/>
      <c r="G21" s="63"/>
      <c r="H21" s="29"/>
    </row>
    <row r="22" spans="1:8" ht="16.5" thickTop="1" thickBot="1" x14ac:dyDescent="0.3">
      <c r="A22" s="20" t="s">
        <v>49</v>
      </c>
      <c r="B22" s="59"/>
      <c r="C22" s="69">
        <v>1</v>
      </c>
      <c r="D22" s="69">
        <v>1</v>
      </c>
      <c r="E22" s="69">
        <f t="shared" si="0"/>
        <v>0</v>
      </c>
      <c r="F22" s="63"/>
      <c r="G22" s="63"/>
      <c r="H22" s="29"/>
    </row>
    <row r="23" spans="1:8" ht="16.5" thickTop="1" thickBot="1" x14ac:dyDescent="0.3">
      <c r="A23" s="20" t="s">
        <v>72</v>
      </c>
      <c r="B23" s="59"/>
      <c r="C23" s="69">
        <v>2</v>
      </c>
      <c r="D23" s="69">
        <v>2</v>
      </c>
      <c r="E23" s="69">
        <f t="shared" si="0"/>
        <v>0</v>
      </c>
      <c r="F23" s="63"/>
      <c r="G23" s="63"/>
      <c r="H23" s="29"/>
    </row>
    <row r="24" spans="1:8" ht="16.5" thickTop="1" thickBot="1" x14ac:dyDescent="0.3">
      <c r="A24" s="20" t="s">
        <v>73</v>
      </c>
      <c r="B24" s="59"/>
      <c r="C24" s="69">
        <v>0</v>
      </c>
      <c r="D24" s="69">
        <v>2</v>
      </c>
      <c r="E24" s="69">
        <f t="shared" si="0"/>
        <v>0</v>
      </c>
      <c r="F24" s="63"/>
      <c r="G24" s="63"/>
      <c r="H24" s="29"/>
    </row>
    <row r="25" spans="1:8" ht="16.5" thickTop="1" thickBot="1" x14ac:dyDescent="0.3">
      <c r="A25" s="20" t="s">
        <v>74</v>
      </c>
      <c r="B25" s="59"/>
      <c r="C25" s="76"/>
      <c r="D25" s="69">
        <v>3</v>
      </c>
      <c r="E25" s="69">
        <f t="shared" si="0"/>
        <v>0</v>
      </c>
      <c r="F25" s="63"/>
      <c r="G25" s="63"/>
      <c r="H25" s="29"/>
    </row>
    <row r="26" spans="1:8" ht="16.5" thickTop="1" thickBot="1" x14ac:dyDescent="0.3">
      <c r="A26" s="20" t="s">
        <v>75</v>
      </c>
      <c r="B26" s="59"/>
      <c r="C26" s="76"/>
      <c r="D26" s="76"/>
      <c r="E26" s="69" t="s">
        <v>98</v>
      </c>
      <c r="F26" s="63"/>
      <c r="G26" s="63"/>
      <c r="H26" s="29"/>
    </row>
    <row r="27" spans="1:8" ht="16.5" thickTop="1" thickBot="1" x14ac:dyDescent="0.3">
      <c r="A27" s="20" t="s">
        <v>76</v>
      </c>
      <c r="B27" s="59"/>
      <c r="C27" s="76"/>
      <c r="D27" s="76"/>
      <c r="E27" s="76"/>
      <c r="F27" s="63"/>
      <c r="G27" s="63"/>
      <c r="H27" s="29"/>
    </row>
    <row r="28" spans="1:8" ht="16.5" thickTop="1" thickBot="1" x14ac:dyDescent="0.3">
      <c r="A28" s="20" t="s">
        <v>77</v>
      </c>
      <c r="B28" s="59"/>
      <c r="C28" s="69">
        <v>1</v>
      </c>
      <c r="D28" s="69">
        <v>2</v>
      </c>
      <c r="E28" s="69">
        <f t="shared" si="0"/>
        <v>0</v>
      </c>
      <c r="F28" s="63"/>
      <c r="G28" s="63"/>
      <c r="H28" s="29"/>
    </row>
    <row r="29" spans="1:8" ht="16.5" thickTop="1" thickBot="1" x14ac:dyDescent="0.3">
      <c r="A29" s="20" t="s">
        <v>78</v>
      </c>
      <c r="B29" s="59"/>
      <c r="C29" s="76"/>
      <c r="D29" s="69">
        <v>6</v>
      </c>
      <c r="E29" s="69">
        <f t="shared" si="0"/>
        <v>0</v>
      </c>
      <c r="F29" s="63"/>
      <c r="G29" s="63"/>
      <c r="H29" s="29"/>
    </row>
    <row r="30" spans="1:8" ht="16.5" thickTop="1" thickBot="1" x14ac:dyDescent="0.3">
      <c r="A30" s="20" t="s">
        <v>79</v>
      </c>
      <c r="B30" s="59"/>
      <c r="C30" s="76"/>
      <c r="D30" s="69">
        <v>3</v>
      </c>
      <c r="E30" s="69">
        <f t="shared" si="0"/>
        <v>0</v>
      </c>
      <c r="F30" s="63"/>
      <c r="G30" s="63"/>
      <c r="H30" s="29"/>
    </row>
    <row r="31" spans="1:8" ht="16.5" thickTop="1" thickBot="1" x14ac:dyDescent="0.3">
      <c r="A31" s="20" t="s">
        <v>80</v>
      </c>
      <c r="B31" s="59"/>
      <c r="C31" s="76"/>
      <c r="D31" s="69">
        <v>1</v>
      </c>
      <c r="E31" s="69">
        <f t="shared" si="0"/>
        <v>0</v>
      </c>
      <c r="F31" s="63"/>
      <c r="G31" s="63"/>
      <c r="H31" s="29"/>
    </row>
    <row r="32" spans="1:8" ht="16.5" thickTop="1" thickBot="1" x14ac:dyDescent="0.3">
      <c r="A32" s="20" t="s">
        <v>81</v>
      </c>
      <c r="B32" s="59"/>
      <c r="C32" s="76"/>
      <c r="D32" s="76"/>
      <c r="E32" s="69" t="s">
        <v>98</v>
      </c>
      <c r="F32" s="63"/>
      <c r="G32" s="63"/>
      <c r="H32" s="29"/>
    </row>
    <row r="33" spans="1:8" ht="16.5" thickTop="1" thickBot="1" x14ac:dyDescent="0.3">
      <c r="A33" s="20" t="s">
        <v>82</v>
      </c>
      <c r="B33" s="59"/>
      <c r="C33" s="69">
        <v>2</v>
      </c>
      <c r="D33" s="69">
        <v>2</v>
      </c>
      <c r="E33" s="69">
        <f t="shared" si="0"/>
        <v>0</v>
      </c>
      <c r="F33" s="63"/>
      <c r="G33" s="63"/>
      <c r="H33" s="29"/>
    </row>
    <row r="34" spans="1:8" ht="16.5" thickTop="1" thickBot="1" x14ac:dyDescent="0.3">
      <c r="A34" s="20" t="s">
        <v>83</v>
      </c>
      <c r="B34" s="59"/>
      <c r="C34" s="69">
        <v>2</v>
      </c>
      <c r="D34" s="69">
        <v>2</v>
      </c>
      <c r="E34" s="69">
        <f t="shared" si="0"/>
        <v>0</v>
      </c>
      <c r="F34" s="63"/>
      <c r="G34" s="63"/>
      <c r="H34" s="29"/>
    </row>
    <row r="35" spans="1:8" ht="16.5" thickTop="1" thickBot="1" x14ac:dyDescent="0.3">
      <c r="A35" s="20" t="s">
        <v>84</v>
      </c>
      <c r="B35" s="59"/>
      <c r="C35" s="76"/>
      <c r="D35" s="69">
        <v>3</v>
      </c>
      <c r="E35" s="69">
        <f t="shared" si="0"/>
        <v>0</v>
      </c>
      <c r="F35" s="63"/>
      <c r="G35" s="63"/>
      <c r="H35" s="29"/>
    </row>
    <row r="36" spans="1:8" ht="16.5" thickTop="1" thickBot="1" x14ac:dyDescent="0.3">
      <c r="A36" s="20" t="s">
        <v>85</v>
      </c>
      <c r="B36" s="59"/>
      <c r="C36" s="76"/>
      <c r="D36" s="69">
        <v>3</v>
      </c>
      <c r="E36" s="69">
        <f t="shared" si="0"/>
        <v>0</v>
      </c>
      <c r="F36" s="63"/>
      <c r="G36" s="63"/>
      <c r="H36" s="29"/>
    </row>
    <row r="37" spans="1:8" ht="16.5" thickTop="1" thickBot="1" x14ac:dyDescent="0.3">
      <c r="A37" s="20" t="s">
        <v>86</v>
      </c>
      <c r="B37" s="59"/>
      <c r="C37" s="76"/>
      <c r="D37" s="69">
        <v>6</v>
      </c>
      <c r="E37" s="69">
        <f t="shared" si="0"/>
        <v>0</v>
      </c>
      <c r="F37" s="63"/>
      <c r="G37" s="63"/>
      <c r="H37" s="29"/>
    </row>
    <row r="38" spans="1:8" ht="16.5" thickTop="1" thickBot="1" x14ac:dyDescent="0.3">
      <c r="A38" s="20" t="s">
        <v>87</v>
      </c>
      <c r="B38" s="59"/>
      <c r="C38" s="69">
        <v>1</v>
      </c>
      <c r="D38" s="69">
        <v>2</v>
      </c>
      <c r="E38" s="69">
        <f t="shared" si="0"/>
        <v>0</v>
      </c>
      <c r="F38" s="63"/>
      <c r="G38" s="63"/>
      <c r="H38" s="29"/>
    </row>
    <row r="39" spans="1:8" ht="16.5" thickTop="1" thickBot="1" x14ac:dyDescent="0.3">
      <c r="A39" s="20" t="s">
        <v>88</v>
      </c>
      <c r="B39" s="59"/>
      <c r="C39" s="63">
        <v>2</v>
      </c>
      <c r="D39" s="77">
        <v>1</v>
      </c>
      <c r="E39" s="69">
        <f t="shared" si="0"/>
        <v>0</v>
      </c>
      <c r="F39" s="63"/>
      <c r="G39" s="63"/>
      <c r="H39" s="29"/>
    </row>
    <row r="40" spans="1:8" ht="16.5" thickTop="1" thickBot="1" x14ac:dyDescent="0.3">
      <c r="A40" s="20" t="s">
        <v>89</v>
      </c>
      <c r="B40" s="59"/>
      <c r="C40" s="63">
        <v>2</v>
      </c>
      <c r="D40" s="77">
        <v>2</v>
      </c>
      <c r="E40" s="69">
        <f t="shared" si="0"/>
        <v>0</v>
      </c>
      <c r="F40" s="63"/>
      <c r="G40" s="63"/>
      <c r="H40" s="29"/>
    </row>
    <row r="41" spans="1:8" ht="16.5" thickTop="1" thickBot="1" x14ac:dyDescent="0.3">
      <c r="A41" s="20" t="s">
        <v>90</v>
      </c>
      <c r="B41" s="59"/>
      <c r="C41" s="77">
        <v>2</v>
      </c>
      <c r="D41" s="77">
        <v>2</v>
      </c>
      <c r="E41" s="69">
        <f t="shared" si="0"/>
        <v>0</v>
      </c>
      <c r="F41" s="63"/>
      <c r="G41" s="63"/>
      <c r="H41" s="29"/>
    </row>
    <row r="42" spans="1:8" ht="16.5" thickTop="1" thickBot="1" x14ac:dyDescent="0.3">
      <c r="A42" s="20" t="s">
        <v>91</v>
      </c>
      <c r="B42" s="59"/>
      <c r="C42" s="77">
        <v>3</v>
      </c>
      <c r="D42" s="77">
        <v>2</v>
      </c>
      <c r="E42" s="69">
        <f t="shared" si="0"/>
        <v>0</v>
      </c>
      <c r="F42" s="63"/>
      <c r="G42" s="63"/>
      <c r="H42" s="29"/>
    </row>
    <row r="43" spans="1:8" ht="16.5" thickTop="1" thickBot="1" x14ac:dyDescent="0.3">
      <c r="A43" s="20" t="s">
        <v>92</v>
      </c>
      <c r="B43" s="59"/>
      <c r="C43" s="77">
        <v>3</v>
      </c>
      <c r="D43" s="77">
        <v>4</v>
      </c>
      <c r="E43" s="69">
        <f t="shared" si="0"/>
        <v>0</v>
      </c>
      <c r="F43" s="63"/>
      <c r="G43" s="63"/>
      <c r="H43" s="29"/>
    </row>
    <row r="44" spans="1:8" ht="15.75" thickTop="1" x14ac:dyDescent="0.25">
      <c r="A44" s="20" t="s">
        <v>93</v>
      </c>
      <c r="B44" s="78"/>
      <c r="C44" s="77">
        <v>4</v>
      </c>
      <c r="D44" s="77">
        <v>6</v>
      </c>
      <c r="E44" s="69">
        <f t="shared" si="0"/>
        <v>0</v>
      </c>
      <c r="F44" s="63"/>
      <c r="G44" s="63"/>
      <c r="H44" s="29"/>
    </row>
    <row r="45" spans="1:8" x14ac:dyDescent="0.25">
      <c r="A45" s="79" t="s">
        <v>22</v>
      </c>
      <c r="B45" s="80">
        <f>SUM(B11:B44)</f>
        <v>0</v>
      </c>
      <c r="C45" s="80"/>
      <c r="D45" s="80"/>
      <c r="E45" s="80">
        <f>SUM(E11:E44)</f>
        <v>0</v>
      </c>
      <c r="F45" s="80"/>
      <c r="G45" s="66" t="s">
        <v>56</v>
      </c>
      <c r="H45" s="29"/>
    </row>
    <row r="46" spans="1:8" x14ac:dyDescent="0.25">
      <c r="A46" s="32"/>
      <c r="B46" s="22"/>
      <c r="C46" s="22"/>
      <c r="D46" s="22"/>
      <c r="E46" s="22"/>
      <c r="F46" s="22"/>
      <c r="G46" s="22"/>
      <c r="H46" s="31"/>
    </row>
    <row r="47" spans="1:8" x14ac:dyDescent="0.25">
      <c r="A47" s="63"/>
      <c r="B47" s="63"/>
      <c r="C47" s="63"/>
      <c r="D47" s="63"/>
      <c r="E47" s="63"/>
      <c r="F47" s="63"/>
    </row>
    <row r="48" spans="1:8" x14ac:dyDescent="0.25">
      <c r="A48" s="70" t="s">
        <v>58</v>
      </c>
      <c r="B48" s="71"/>
      <c r="C48" s="71"/>
      <c r="D48" s="71"/>
      <c r="E48" s="71"/>
      <c r="F48" s="71"/>
      <c r="G48" s="66"/>
      <c r="H48" s="67"/>
    </row>
    <row r="49" spans="1:8" ht="15.75" thickBot="1" x14ac:dyDescent="0.3">
      <c r="A49" s="68"/>
      <c r="B49" s="62" t="s">
        <v>21</v>
      </c>
      <c r="C49" s="62" t="s">
        <v>96</v>
      </c>
      <c r="D49" s="62" t="s">
        <v>97</v>
      </c>
      <c r="E49" s="62" t="s">
        <v>23</v>
      </c>
      <c r="F49" s="62"/>
      <c r="G49" s="63"/>
      <c r="H49" s="29"/>
    </row>
    <row r="50" spans="1:8" ht="16.5" thickTop="1" thickBot="1" x14ac:dyDescent="0.3">
      <c r="A50" s="20" t="s">
        <v>66</v>
      </c>
      <c r="B50" s="59"/>
      <c r="C50" s="69">
        <v>2</v>
      </c>
      <c r="D50" s="69">
        <v>2</v>
      </c>
      <c r="E50" s="69">
        <f t="shared" ref="E50:E64" si="1">B50*C50</f>
        <v>0</v>
      </c>
      <c r="F50" s="63"/>
      <c r="G50" s="63"/>
      <c r="H50" s="29"/>
    </row>
    <row r="51" spans="1:8" ht="16.5" thickTop="1" thickBot="1" x14ac:dyDescent="0.3">
      <c r="A51" s="20" t="s">
        <v>61</v>
      </c>
      <c r="B51" s="59"/>
      <c r="C51" s="69">
        <v>1</v>
      </c>
      <c r="D51" s="69">
        <v>1</v>
      </c>
      <c r="E51" s="69">
        <f t="shared" si="1"/>
        <v>0</v>
      </c>
      <c r="F51" s="63"/>
      <c r="G51" s="63"/>
      <c r="H51" s="29"/>
    </row>
    <row r="52" spans="1:8" ht="16.5" thickTop="1" thickBot="1" x14ac:dyDescent="0.3">
      <c r="A52" s="20" t="s">
        <v>62</v>
      </c>
      <c r="B52" s="59"/>
      <c r="C52" s="69">
        <v>3</v>
      </c>
      <c r="D52" s="69">
        <v>3</v>
      </c>
      <c r="E52" s="69">
        <f t="shared" si="1"/>
        <v>0</v>
      </c>
      <c r="F52" s="63"/>
      <c r="G52" s="63"/>
      <c r="H52" s="29"/>
    </row>
    <row r="53" spans="1:8" ht="16.5" thickTop="1" thickBot="1" x14ac:dyDescent="0.3">
      <c r="A53" s="20" t="s">
        <v>63</v>
      </c>
      <c r="B53" s="59"/>
      <c r="C53" s="69">
        <v>3</v>
      </c>
      <c r="D53" s="69">
        <v>3</v>
      </c>
      <c r="E53" s="69">
        <f t="shared" si="1"/>
        <v>0</v>
      </c>
      <c r="F53" s="63"/>
      <c r="G53" s="63"/>
      <c r="H53" s="29"/>
    </row>
    <row r="54" spans="1:8" ht="16.5" thickTop="1" thickBot="1" x14ac:dyDescent="0.3">
      <c r="A54" s="20" t="s">
        <v>64</v>
      </c>
      <c r="B54" s="59"/>
      <c r="C54" s="69">
        <v>2</v>
      </c>
      <c r="D54" s="69">
        <v>2</v>
      </c>
      <c r="E54" s="69">
        <f t="shared" si="1"/>
        <v>0</v>
      </c>
      <c r="F54" s="63"/>
      <c r="G54" s="63"/>
      <c r="H54" s="29"/>
    </row>
    <row r="55" spans="1:8" ht="16.5" thickTop="1" thickBot="1" x14ac:dyDescent="0.3">
      <c r="A55" s="20" t="s">
        <v>65</v>
      </c>
      <c r="B55" s="59"/>
      <c r="C55" s="69">
        <v>0.5</v>
      </c>
      <c r="D55" s="69">
        <v>0.5</v>
      </c>
      <c r="E55" s="69">
        <f t="shared" si="1"/>
        <v>0</v>
      </c>
      <c r="F55" s="63"/>
      <c r="G55" s="63"/>
      <c r="H55" s="29"/>
    </row>
    <row r="56" spans="1:8" ht="16.5" thickTop="1" thickBot="1" x14ac:dyDescent="0.3">
      <c r="A56" s="20" t="s">
        <v>67</v>
      </c>
      <c r="B56" s="59"/>
      <c r="C56" s="76"/>
      <c r="D56" s="69">
        <v>3</v>
      </c>
      <c r="E56" s="69">
        <f t="shared" si="1"/>
        <v>0</v>
      </c>
      <c r="F56" s="63"/>
      <c r="G56" s="63"/>
      <c r="H56" s="29"/>
    </row>
    <row r="57" spans="1:8" ht="16.5" thickTop="1" thickBot="1" x14ac:dyDescent="0.3">
      <c r="A57" s="20" t="s">
        <v>68</v>
      </c>
      <c r="B57" s="59"/>
      <c r="C57" s="69">
        <v>0</v>
      </c>
      <c r="D57" s="69">
        <v>0</v>
      </c>
      <c r="E57" s="69">
        <f t="shared" si="1"/>
        <v>0</v>
      </c>
      <c r="F57" s="63"/>
      <c r="G57" s="63"/>
      <c r="H57" s="29"/>
    </row>
    <row r="58" spans="1:8" ht="16.5" thickTop="1" thickBot="1" x14ac:dyDescent="0.3">
      <c r="A58" s="20" t="s">
        <v>69</v>
      </c>
      <c r="B58" s="59"/>
      <c r="C58" s="69">
        <v>2</v>
      </c>
      <c r="D58" s="69">
        <v>2</v>
      </c>
      <c r="E58" s="69">
        <f t="shared" si="1"/>
        <v>0</v>
      </c>
      <c r="F58" s="63"/>
      <c r="G58" s="63"/>
      <c r="H58" s="29"/>
    </row>
    <row r="59" spans="1:8" ht="16.5" thickTop="1" thickBot="1" x14ac:dyDescent="0.3">
      <c r="A59" s="20" t="s">
        <v>70</v>
      </c>
      <c r="B59" s="59"/>
      <c r="C59" s="69">
        <v>2</v>
      </c>
      <c r="D59" s="69">
        <v>2</v>
      </c>
      <c r="E59" s="69">
        <f t="shared" si="1"/>
        <v>0</v>
      </c>
      <c r="F59" s="63"/>
      <c r="G59" s="63"/>
      <c r="H59" s="29"/>
    </row>
    <row r="60" spans="1:8" ht="16.5" thickTop="1" thickBot="1" x14ac:dyDescent="0.3">
      <c r="A60" s="20" t="s">
        <v>71</v>
      </c>
      <c r="B60" s="59"/>
      <c r="C60" s="69">
        <v>1</v>
      </c>
      <c r="D60" s="69">
        <v>1</v>
      </c>
      <c r="E60" s="69">
        <f t="shared" si="1"/>
        <v>0</v>
      </c>
      <c r="F60" s="63"/>
      <c r="G60" s="63"/>
      <c r="H60" s="29"/>
    </row>
    <row r="61" spans="1:8" ht="16.5" thickTop="1" thickBot="1" x14ac:dyDescent="0.3">
      <c r="A61" s="20" t="s">
        <v>49</v>
      </c>
      <c r="B61" s="59"/>
      <c r="C61" s="69">
        <v>1</v>
      </c>
      <c r="D61" s="69">
        <v>1</v>
      </c>
      <c r="E61" s="69">
        <f t="shared" si="1"/>
        <v>0</v>
      </c>
      <c r="F61" s="63"/>
      <c r="G61" s="63"/>
      <c r="H61" s="29"/>
    </row>
    <row r="62" spans="1:8" ht="16.5" thickTop="1" thickBot="1" x14ac:dyDescent="0.3">
      <c r="A62" s="20" t="s">
        <v>72</v>
      </c>
      <c r="B62" s="59"/>
      <c r="C62" s="69">
        <v>2</v>
      </c>
      <c r="D62" s="69">
        <v>2</v>
      </c>
      <c r="E62" s="69">
        <f t="shared" si="1"/>
        <v>0</v>
      </c>
      <c r="F62" s="63"/>
      <c r="G62" s="63"/>
      <c r="H62" s="29"/>
    </row>
    <row r="63" spans="1:8" ht="16.5" thickTop="1" thickBot="1" x14ac:dyDescent="0.3">
      <c r="A63" s="20" t="s">
        <v>73</v>
      </c>
      <c r="B63" s="59"/>
      <c r="C63" s="69">
        <v>0</v>
      </c>
      <c r="D63" s="69">
        <v>2</v>
      </c>
      <c r="E63" s="69">
        <f t="shared" si="1"/>
        <v>0</v>
      </c>
      <c r="F63" s="63"/>
      <c r="G63" s="63"/>
      <c r="H63" s="29"/>
    </row>
    <row r="64" spans="1:8" ht="16.5" thickTop="1" thickBot="1" x14ac:dyDescent="0.3">
      <c r="A64" s="20" t="s">
        <v>74</v>
      </c>
      <c r="B64" s="59"/>
      <c r="C64" s="76"/>
      <c r="D64" s="69">
        <v>3</v>
      </c>
      <c r="E64" s="69">
        <f t="shared" si="1"/>
        <v>0</v>
      </c>
      <c r="F64" s="63"/>
      <c r="G64" s="63"/>
      <c r="H64" s="29"/>
    </row>
    <row r="65" spans="1:8" ht="16.5" thickTop="1" thickBot="1" x14ac:dyDescent="0.3">
      <c r="A65" s="20" t="s">
        <v>75</v>
      </c>
      <c r="B65" s="59"/>
      <c r="C65" s="76"/>
      <c r="D65" s="76"/>
      <c r="E65" s="69" t="s">
        <v>98</v>
      </c>
      <c r="F65" s="63"/>
      <c r="G65" s="63"/>
      <c r="H65" s="29"/>
    </row>
    <row r="66" spans="1:8" ht="16.5" thickTop="1" thickBot="1" x14ac:dyDescent="0.3">
      <c r="A66" s="20" t="s">
        <v>76</v>
      </c>
      <c r="B66" s="59"/>
      <c r="C66" s="76"/>
      <c r="D66" s="76"/>
      <c r="E66" s="76"/>
      <c r="F66" s="63"/>
      <c r="G66" s="63"/>
      <c r="H66" s="29"/>
    </row>
    <row r="67" spans="1:8" ht="16.5" thickTop="1" thickBot="1" x14ac:dyDescent="0.3">
      <c r="A67" s="20" t="s">
        <v>77</v>
      </c>
      <c r="B67" s="59"/>
      <c r="C67" s="69">
        <v>1</v>
      </c>
      <c r="D67" s="69">
        <v>2</v>
      </c>
      <c r="E67" s="69">
        <f t="shared" ref="E67:E70" si="2">B67*C67</f>
        <v>0</v>
      </c>
      <c r="F67" s="63"/>
      <c r="G67" s="63"/>
      <c r="H67" s="29"/>
    </row>
    <row r="68" spans="1:8" ht="16.5" thickTop="1" thickBot="1" x14ac:dyDescent="0.3">
      <c r="A68" s="20" t="s">
        <v>78</v>
      </c>
      <c r="B68" s="59"/>
      <c r="C68" s="76"/>
      <c r="D68" s="69">
        <v>6</v>
      </c>
      <c r="E68" s="69">
        <f t="shared" si="2"/>
        <v>0</v>
      </c>
      <c r="F68" s="63"/>
      <c r="G68" s="63"/>
      <c r="H68" s="29"/>
    </row>
    <row r="69" spans="1:8" ht="16.5" thickTop="1" thickBot="1" x14ac:dyDescent="0.3">
      <c r="A69" s="20" t="s">
        <v>79</v>
      </c>
      <c r="B69" s="59"/>
      <c r="C69" s="76"/>
      <c r="D69" s="69">
        <v>3</v>
      </c>
      <c r="E69" s="69">
        <f t="shared" si="2"/>
        <v>0</v>
      </c>
      <c r="F69" s="63"/>
      <c r="G69" s="63"/>
      <c r="H69" s="29"/>
    </row>
    <row r="70" spans="1:8" ht="16.5" thickTop="1" thickBot="1" x14ac:dyDescent="0.3">
      <c r="A70" s="20" t="s">
        <v>80</v>
      </c>
      <c r="B70" s="59"/>
      <c r="C70" s="76"/>
      <c r="D70" s="69">
        <v>1</v>
      </c>
      <c r="E70" s="69">
        <f t="shared" si="2"/>
        <v>0</v>
      </c>
      <c r="F70" s="63"/>
      <c r="G70" s="63"/>
      <c r="H70" s="29"/>
    </row>
    <row r="71" spans="1:8" ht="16.5" thickTop="1" thickBot="1" x14ac:dyDescent="0.3">
      <c r="A71" s="20" t="s">
        <v>81</v>
      </c>
      <c r="B71" s="59"/>
      <c r="C71" s="76"/>
      <c r="D71" s="76"/>
      <c r="E71" s="69" t="s">
        <v>98</v>
      </c>
      <c r="F71" s="63"/>
      <c r="G71" s="63"/>
      <c r="H71" s="29"/>
    </row>
    <row r="72" spans="1:8" ht="16.5" thickTop="1" thickBot="1" x14ac:dyDescent="0.3">
      <c r="A72" s="20" t="s">
        <v>82</v>
      </c>
      <c r="B72" s="59"/>
      <c r="C72" s="69">
        <v>2</v>
      </c>
      <c r="D72" s="69">
        <v>2</v>
      </c>
      <c r="E72" s="69">
        <f t="shared" ref="E72:E83" si="3">B72*C72</f>
        <v>0</v>
      </c>
      <c r="F72" s="63"/>
      <c r="G72" s="63"/>
      <c r="H72" s="29"/>
    </row>
    <row r="73" spans="1:8" ht="16.5" thickTop="1" thickBot="1" x14ac:dyDescent="0.3">
      <c r="A73" s="20" t="s">
        <v>83</v>
      </c>
      <c r="B73" s="59"/>
      <c r="C73" s="69">
        <v>2</v>
      </c>
      <c r="D73" s="69">
        <v>2</v>
      </c>
      <c r="E73" s="69">
        <f t="shared" si="3"/>
        <v>0</v>
      </c>
      <c r="F73" s="63"/>
      <c r="G73" s="63"/>
      <c r="H73" s="29"/>
    </row>
    <row r="74" spans="1:8" ht="16.5" thickTop="1" thickBot="1" x14ac:dyDescent="0.3">
      <c r="A74" s="20" t="s">
        <v>84</v>
      </c>
      <c r="B74" s="59"/>
      <c r="C74" s="76"/>
      <c r="D74" s="69">
        <v>3</v>
      </c>
      <c r="E74" s="69">
        <f t="shared" si="3"/>
        <v>0</v>
      </c>
      <c r="F74" s="63"/>
      <c r="G74" s="63"/>
      <c r="H74" s="29"/>
    </row>
    <row r="75" spans="1:8" ht="16.5" thickTop="1" thickBot="1" x14ac:dyDescent="0.3">
      <c r="A75" s="20" t="s">
        <v>85</v>
      </c>
      <c r="B75" s="59"/>
      <c r="C75" s="76"/>
      <c r="D75" s="69">
        <v>3</v>
      </c>
      <c r="E75" s="69">
        <f t="shared" si="3"/>
        <v>0</v>
      </c>
      <c r="F75" s="63"/>
      <c r="G75" s="63"/>
      <c r="H75" s="29"/>
    </row>
    <row r="76" spans="1:8" ht="16.5" thickTop="1" thickBot="1" x14ac:dyDescent="0.3">
      <c r="A76" s="20" t="s">
        <v>86</v>
      </c>
      <c r="B76" s="59"/>
      <c r="C76" s="76"/>
      <c r="D76" s="69">
        <v>6</v>
      </c>
      <c r="E76" s="69">
        <f t="shared" si="3"/>
        <v>0</v>
      </c>
      <c r="F76" s="63"/>
      <c r="G76" s="63"/>
      <c r="H76" s="29"/>
    </row>
    <row r="77" spans="1:8" ht="16.5" thickTop="1" thickBot="1" x14ac:dyDescent="0.3">
      <c r="A77" s="20" t="s">
        <v>87</v>
      </c>
      <c r="B77" s="59"/>
      <c r="C77" s="69">
        <v>1</v>
      </c>
      <c r="D77" s="69">
        <v>2</v>
      </c>
      <c r="E77" s="69">
        <f t="shared" si="3"/>
        <v>0</v>
      </c>
      <c r="F77" s="63"/>
      <c r="G77" s="63"/>
      <c r="H77" s="29"/>
    </row>
    <row r="78" spans="1:8" ht="16.5" thickTop="1" thickBot="1" x14ac:dyDescent="0.3">
      <c r="A78" s="20" t="s">
        <v>88</v>
      </c>
      <c r="B78" s="59"/>
      <c r="C78" s="63">
        <v>2</v>
      </c>
      <c r="D78" s="77">
        <v>1</v>
      </c>
      <c r="E78" s="69">
        <f t="shared" si="3"/>
        <v>0</v>
      </c>
      <c r="F78" s="63"/>
      <c r="G78" s="63"/>
      <c r="H78" s="29"/>
    </row>
    <row r="79" spans="1:8" ht="16.5" thickTop="1" thickBot="1" x14ac:dyDescent="0.3">
      <c r="A79" s="20" t="s">
        <v>89</v>
      </c>
      <c r="B79" s="59"/>
      <c r="C79" s="63">
        <v>2</v>
      </c>
      <c r="D79" s="77">
        <v>2</v>
      </c>
      <c r="E79" s="69">
        <f t="shared" si="3"/>
        <v>0</v>
      </c>
      <c r="F79" s="63"/>
      <c r="G79" s="63"/>
      <c r="H79" s="29"/>
    </row>
    <row r="80" spans="1:8" ht="16.5" thickTop="1" thickBot="1" x14ac:dyDescent="0.3">
      <c r="A80" s="20" t="s">
        <v>90</v>
      </c>
      <c r="B80" s="59"/>
      <c r="C80" s="77">
        <v>2</v>
      </c>
      <c r="D80" s="77">
        <v>2</v>
      </c>
      <c r="E80" s="69">
        <f t="shared" si="3"/>
        <v>0</v>
      </c>
      <c r="F80" s="63"/>
      <c r="G80" s="63"/>
      <c r="H80" s="29"/>
    </row>
    <row r="81" spans="1:8" ht="16.5" thickTop="1" thickBot="1" x14ac:dyDescent="0.3">
      <c r="A81" s="20" t="s">
        <v>91</v>
      </c>
      <c r="B81" s="59"/>
      <c r="C81" s="77">
        <v>3</v>
      </c>
      <c r="D81" s="77">
        <v>2</v>
      </c>
      <c r="E81" s="69">
        <f t="shared" si="3"/>
        <v>0</v>
      </c>
      <c r="F81" s="63"/>
      <c r="G81" s="63"/>
      <c r="H81" s="29"/>
    </row>
    <row r="82" spans="1:8" ht="16.5" thickTop="1" thickBot="1" x14ac:dyDescent="0.3">
      <c r="A82" s="20" t="s">
        <v>92</v>
      </c>
      <c r="B82" s="59"/>
      <c r="C82" s="77">
        <v>3</v>
      </c>
      <c r="D82" s="77">
        <v>4</v>
      </c>
      <c r="E82" s="69">
        <f t="shared" si="3"/>
        <v>0</v>
      </c>
      <c r="F82" s="63"/>
      <c r="G82" s="63"/>
      <c r="H82" s="29"/>
    </row>
    <row r="83" spans="1:8" ht="15.75" thickTop="1" x14ac:dyDescent="0.25">
      <c r="A83" s="20" t="s">
        <v>93</v>
      </c>
      <c r="B83" s="78"/>
      <c r="C83" s="77">
        <v>4</v>
      </c>
      <c r="D83" s="77">
        <v>6</v>
      </c>
      <c r="E83" s="69">
        <f t="shared" si="3"/>
        <v>0</v>
      </c>
      <c r="F83" s="63"/>
      <c r="G83" s="63"/>
      <c r="H83" s="29"/>
    </row>
    <row r="84" spans="1:8" x14ac:dyDescent="0.25">
      <c r="A84" s="79" t="s">
        <v>22</v>
      </c>
      <c r="B84" s="80">
        <f>SUM(B50:B83)</f>
        <v>0</v>
      </c>
      <c r="C84" s="80"/>
      <c r="D84" s="80"/>
      <c r="E84" s="80">
        <f>SUM(E50:E83)</f>
        <v>0</v>
      </c>
      <c r="F84" s="80"/>
      <c r="G84" s="66" t="s">
        <v>59</v>
      </c>
      <c r="H84" s="29"/>
    </row>
    <row r="85" spans="1:8" x14ac:dyDescent="0.25">
      <c r="A85" s="32"/>
      <c r="B85" s="22"/>
      <c r="C85" s="22"/>
      <c r="D85" s="22"/>
      <c r="E85" s="22"/>
      <c r="F85" s="22"/>
      <c r="G85" s="22"/>
      <c r="H85" s="31"/>
    </row>
  </sheetData>
  <mergeCells count="4">
    <mergeCell ref="B2:F2"/>
    <mergeCell ref="A6:H6"/>
    <mergeCell ref="A7:H7"/>
    <mergeCell ref="A8:H8"/>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H89"/>
  <sheetViews>
    <sheetView workbookViewId="0">
      <selection activeCell="O38" sqref="O38"/>
    </sheetView>
  </sheetViews>
  <sheetFormatPr defaultRowHeight="15" x14ac:dyDescent="0.25"/>
  <sheetData>
    <row r="2" spans="1:8" x14ac:dyDescent="0.25">
      <c r="A2" s="58" t="s">
        <v>99</v>
      </c>
    </row>
    <row r="3" spans="1:8" x14ac:dyDescent="0.25">
      <c r="A3" s="58"/>
      <c r="H3" s="58"/>
    </row>
    <row r="5" spans="1:8" x14ac:dyDescent="0.25">
      <c r="E5" s="58"/>
    </row>
    <row r="42" spans="1:1" x14ac:dyDescent="0.25">
      <c r="A42" s="72" t="s">
        <v>60</v>
      </c>
    </row>
    <row r="43" spans="1:1" x14ac:dyDescent="0.25">
      <c r="A43" s="72"/>
    </row>
    <row r="44" spans="1:1" x14ac:dyDescent="0.25">
      <c r="A44" s="72"/>
    </row>
    <row r="45" spans="1:1" x14ac:dyDescent="0.25">
      <c r="A45" s="73"/>
    </row>
    <row r="46" spans="1:1" x14ac:dyDescent="0.25">
      <c r="A46" s="72"/>
    </row>
    <row r="47" spans="1:1" x14ac:dyDescent="0.25">
      <c r="A47" s="73"/>
    </row>
    <row r="48" spans="1:1" x14ac:dyDescent="0.25">
      <c r="A48" s="72"/>
    </row>
    <row r="85" spans="1:1" ht="15.75" x14ac:dyDescent="0.25">
      <c r="A85" s="74"/>
    </row>
    <row r="87" spans="1:1" ht="15.75" x14ac:dyDescent="0.25">
      <c r="A87" s="74"/>
    </row>
    <row r="89" spans="1:1" x14ac:dyDescent="0.25">
      <c r="A89" s="73"/>
    </row>
  </sheetData>
  <hyperlinks>
    <hyperlink ref="A2" r:id="rId1" xr:uid="{72B2AEAE-D84F-48B9-A82F-F1F5948001AB}"/>
  </hyperlinks>
  <pageMargins left="0.7" right="0.7" top="0.75" bottom="0.75" header="0.3" footer="0.3"/>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35B165-8B8B-4200-B8DE-BAD8AD2BB326}">
  <dimension ref="A1:A6"/>
  <sheetViews>
    <sheetView workbookViewId="0">
      <selection activeCell="A2" sqref="A2"/>
    </sheetView>
  </sheetViews>
  <sheetFormatPr defaultRowHeight="15" x14ac:dyDescent="0.25"/>
  <cols>
    <col min="1" max="1" width="77.85546875" customWidth="1"/>
  </cols>
  <sheetData>
    <row r="1" spans="1:1" ht="30" x14ac:dyDescent="0.25">
      <c r="A1" s="60" t="s">
        <v>100</v>
      </c>
    </row>
    <row r="2" spans="1:1" ht="45" x14ac:dyDescent="0.25">
      <c r="A2" s="60" t="s">
        <v>51</v>
      </c>
    </row>
    <row r="3" spans="1:1" ht="60" x14ac:dyDescent="0.25">
      <c r="A3" s="60" t="s">
        <v>52</v>
      </c>
    </row>
    <row r="4" spans="1:1" ht="45" x14ac:dyDescent="0.25">
      <c r="A4" s="60" t="s">
        <v>53</v>
      </c>
    </row>
    <row r="5" spans="1:1" ht="30" x14ac:dyDescent="0.25">
      <c r="A5" s="60" t="s">
        <v>54</v>
      </c>
    </row>
    <row r="6" spans="1:1" x14ac:dyDescent="0.25">
      <c r="A6" s="61" t="s">
        <v>55</v>
      </c>
    </row>
  </sheetData>
  <hyperlinks>
    <hyperlink ref="A6" r:id="rId1" xr:uid="{7B44718C-9B7A-4870-BF82-CC11EC9EF60D}"/>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Calculations (Staff Only)</vt:lpstr>
      <vt:lpstr>Drainage_Fixtures_Applicant</vt:lpstr>
      <vt:lpstr>Applicable Code Sections</vt:lpstr>
      <vt:lpstr>Instructions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Markus R. Mead</dc:creator>
  <cp:lastModifiedBy>Markus Mead</cp:lastModifiedBy>
  <cp:lastPrinted>2019-03-25T19:35:02Z</cp:lastPrinted>
  <dcterms:created xsi:type="dcterms:W3CDTF">2012-11-28T16:25:11Z</dcterms:created>
  <dcterms:modified xsi:type="dcterms:W3CDTF">2022-08-31T18:34:33Z</dcterms:modified>
</cp:coreProperties>
</file>